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leHulehan\Downloads\"/>
    </mc:Choice>
  </mc:AlternateContent>
  <xr:revisionPtr revIDLastSave="0" documentId="8_{5CB5E933-D1FE-4E7D-B63F-316821E2F1CE}" xr6:coauthVersionLast="47" xr6:coauthVersionMax="47" xr10:uidLastSave="{00000000-0000-0000-0000-000000000000}"/>
  <bookViews>
    <workbookView xWindow="28680" yWindow="-120" windowWidth="29040" windowHeight="15990" xr2:uid="{CE83195F-F487-2E49-B39F-4366F6DD2422}"/>
  </bookViews>
  <sheets>
    <sheet name="Table 1 Annex" sheetId="6" r:id="rId1"/>
    <sheet name="Table 2 Annex" sheetId="11" r:id="rId2"/>
    <sheet name="Table 3 Annex " sheetId="12" r:id="rId3"/>
    <sheet name="Table 4 Annex" sheetId="13" r:id="rId4"/>
    <sheet name="Table 5 Annex" sheetId="14" r:id="rId5"/>
    <sheet name="Table 6 Annex" sheetId="15" r:id="rId6"/>
    <sheet name="Table 7 Annex" sheetId="1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1" l="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6" i="11"/>
</calcChain>
</file>

<file path=xl/sharedStrings.xml><?xml version="1.0" encoding="utf-8"?>
<sst xmlns="http://schemas.openxmlformats.org/spreadsheetml/2006/main" count="196" uniqueCount="131">
  <si>
    <t>Colombia</t>
  </si>
  <si>
    <t>Chile</t>
  </si>
  <si>
    <t>Netherlands</t>
  </si>
  <si>
    <t>Israel</t>
  </si>
  <si>
    <t>Denmark</t>
  </si>
  <si>
    <t>Costa Rica</t>
  </si>
  <si>
    <t>United States</t>
  </si>
  <si>
    <t>Canada</t>
  </si>
  <si>
    <t>Norway</t>
  </si>
  <si>
    <t>Austria</t>
  </si>
  <si>
    <t>France</t>
  </si>
  <si>
    <t>Sweden</t>
  </si>
  <si>
    <t>Finland</t>
  </si>
  <si>
    <t>Germany</t>
  </si>
  <si>
    <t>Belgium</t>
  </si>
  <si>
    <t>Title:</t>
  </si>
  <si>
    <t>Subtitle:</t>
  </si>
  <si>
    <t>Source:</t>
  </si>
  <si>
    <t>Automatic</t>
  </si>
  <si>
    <t>131 countries</t>
  </si>
  <si>
    <t>Argentina</t>
  </si>
  <si>
    <t>Azerbaijan</t>
  </si>
  <si>
    <t>Ecuador</t>
  </si>
  <si>
    <t>Honduras</t>
  </si>
  <si>
    <t>Iran</t>
  </si>
  <si>
    <t>Paraguay</t>
  </si>
  <si>
    <t>Peru</t>
  </si>
  <si>
    <t>South Africa</t>
  </si>
  <si>
    <t>Turkey</t>
  </si>
  <si>
    <t>Ukraine</t>
  </si>
  <si>
    <t>Uzbekistan</t>
  </si>
  <si>
    <t>Serbia</t>
  </si>
  <si>
    <t>Taiwan, POC</t>
  </si>
  <si>
    <t>Venezuela</t>
  </si>
  <si>
    <t>Title</t>
  </si>
  <si>
    <t>Subtitle</t>
  </si>
  <si>
    <t>Source</t>
  </si>
  <si>
    <t>Reference 2021</t>
  </si>
  <si>
    <t>Updated 2021</t>
  </si>
  <si>
    <t>Reference 2022</t>
  </si>
  <si>
    <t>Updated 2022</t>
  </si>
  <si>
    <t>Reference 2023</t>
  </si>
  <si>
    <t>Updated 2023</t>
  </si>
  <si>
    <t>Personal</t>
  </si>
  <si>
    <t>Basic</t>
  </si>
  <si>
    <t>Older than 75</t>
  </si>
  <si>
    <t>Joint taxation for lone-parents</t>
  </si>
  <si>
    <t>Joint taxation if married</t>
  </si>
  <si>
    <t>Family</t>
  </si>
  <si>
    <r>
      <t>Deduction 1</t>
    </r>
    <r>
      <rPr>
        <vertAlign val="superscript"/>
        <sz val="8"/>
        <color theme="1"/>
        <rFont val="Times New Roman"/>
        <family val="1"/>
      </rPr>
      <t>st</t>
    </r>
    <r>
      <rPr>
        <sz val="8"/>
        <color theme="1"/>
        <rFont val="Times New Roman"/>
        <family val="1"/>
      </rPr>
      <t xml:space="preserve"> child</t>
    </r>
  </si>
  <si>
    <r>
      <t>Deduction 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child</t>
    </r>
  </si>
  <si>
    <r>
      <t>Deduction 3</t>
    </r>
    <r>
      <rPr>
        <vertAlign val="superscript"/>
        <sz val="8"/>
        <color theme="1"/>
        <rFont val="Times New Roman"/>
        <family val="1"/>
      </rPr>
      <t>rd</t>
    </r>
    <r>
      <rPr>
        <sz val="8"/>
        <color theme="1"/>
        <rFont val="Times New Roman"/>
        <family val="1"/>
      </rPr>
      <t xml:space="preserve"> child</t>
    </r>
  </si>
  <si>
    <t>Complement for children less than 3</t>
  </si>
  <si>
    <t>Dependent parent-amount</t>
  </si>
  <si>
    <t>Dependent parent-income limit</t>
  </si>
  <si>
    <t>Dependent parent complement-older than 75</t>
  </si>
  <si>
    <t>Work-related</t>
  </si>
  <si>
    <t>General tax deduction</t>
  </si>
  <si>
    <r>
      <t>Amount below 1</t>
    </r>
    <r>
      <rPr>
        <vertAlign val="superscript"/>
        <sz val="8"/>
        <color theme="1"/>
        <rFont val="Times New Roman"/>
        <family val="1"/>
      </rPr>
      <t>st</t>
    </r>
    <r>
      <rPr>
        <sz val="8"/>
        <color theme="1"/>
        <rFont val="Times New Roman"/>
        <family val="1"/>
      </rPr>
      <t xml:space="preserve"> limit</t>
    </r>
  </si>
  <si>
    <r>
      <t>1</t>
    </r>
    <r>
      <rPr>
        <vertAlign val="superscript"/>
        <sz val="8"/>
        <color theme="1"/>
        <rFont val="Times New Roman"/>
        <family val="1"/>
      </rPr>
      <t>st</t>
    </r>
    <r>
      <rPr>
        <sz val="8"/>
        <color theme="1"/>
        <rFont val="Times New Roman"/>
        <family val="1"/>
      </rPr>
      <t xml:space="preserve"> limit</t>
    </r>
  </si>
  <si>
    <r>
      <t>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limit</t>
    </r>
  </si>
  <si>
    <t>Limit for other income</t>
  </si>
  <si>
    <t>Working mother for each child under 3 years</t>
  </si>
  <si>
    <t>Large families 3-5 children</t>
  </si>
  <si>
    <t>Large families, lone parent, single earner or more than 5 children</t>
  </si>
  <si>
    <t>Large families, lone parent, single earner with more than 5 children</t>
  </si>
  <si>
    <t>Lone parent with at least 2 children</t>
  </si>
  <si>
    <t>Decile</t>
  </si>
  <si>
    <t>Baseline</t>
  </si>
  <si>
    <t>Scenario 2</t>
  </si>
  <si>
    <t>Scenario 3</t>
  </si>
  <si>
    <t>Total</t>
  </si>
  <si>
    <t>Own elaboration based on EUROMOD.</t>
  </si>
  <si>
    <t>Bracket 1</t>
  </si>
  <si>
    <t>0-12,450</t>
  </si>
  <si>
    <t>0-13,259</t>
  </si>
  <si>
    <t>0-13,160</t>
  </si>
  <si>
    <t>0-12,836</t>
  </si>
  <si>
    <t>Bracket 2</t>
  </si>
  <si>
    <t>12,450-20,200</t>
  </si>
  <si>
    <t>13,259-21,534</t>
  </si>
  <si>
    <t>13,160-21,351</t>
  </si>
  <si>
    <t>12,836-20,826</t>
  </si>
  <si>
    <t>Bracket 3</t>
  </si>
  <si>
    <t>20,200-35,200</t>
  </si>
  <si>
    <t>21,534-37,488</t>
  </si>
  <si>
    <t>21,351-37,206</t>
  </si>
  <si>
    <t>20,826-36,291</t>
  </si>
  <si>
    <t>Bracket 4</t>
  </si>
  <si>
    <t>35,200-60,000</t>
  </si>
  <si>
    <t>37,488-63,900</t>
  </si>
  <si>
    <t>37,206-63,420</t>
  </si>
  <si>
    <t>36,291-61,860</t>
  </si>
  <si>
    <t>Bracket 5</t>
  </si>
  <si>
    <t>60,000-300,000</t>
  </si>
  <si>
    <t>63,900-319,500</t>
  </si>
  <si>
    <t>63,420-317,100</t>
  </si>
  <si>
    <t>61,860-309,300</t>
  </si>
  <si>
    <t>Bracket 6</t>
  </si>
  <si>
    <t>&gt;300,000</t>
  </si>
  <si>
    <t>&gt;319,500</t>
  </si>
  <si>
    <t>&gt;317,100</t>
  </si>
  <si>
    <t>&gt;309,300</t>
  </si>
  <si>
    <t>(5) + (6)</t>
  </si>
  <si>
    <t>(7)/(3)</t>
  </si>
  <si>
    <t>Sebastian Beer, Mark Griffiths, and Alexander Klemm, “Tax Distorsions from Inflation: What are They? How to Deal with Them?,” International Monetary Fund, January 2023, https://www.imf.org/en/Publications/WP/Issues/2023/01/27/Tax-Distortions-from-Inflation-What-are-They-How-to-Deal-with-Them-528666.</t>
  </si>
  <si>
    <t xml:space="preserve">Desiderio Romero Jordán, “Impacto de la inflación sobre el IVA soportado por los hogares españoles en los años 2021 y 2022,” Cuadernos de Información Económica 296 (September-October 2023), https://www.funcas.es/articulos/impacto-de-la-inflacion-sobre-el-iva-soportado-por-los-hogares-espanoles-en-los-anos-2021-y-2022. </t>
  </si>
  <si>
    <t>Unclear Process</t>
  </si>
  <si>
    <t>No Inflation Adjustment</t>
  </si>
  <si>
    <t>Appendix Table 2. Tax Benefits and Allowances Restated to Correct for Inflation (Euros)</t>
  </si>
  <si>
    <t>Older than 65</t>
  </si>
  <si>
    <t>Tax Allowances</t>
  </si>
  <si>
    <t>Deduction 4 or more children</t>
  </si>
  <si>
    <t>Tax Credits</t>
  </si>
  <si>
    <t>Appendix Table 3. Tax Benefits and Allowances Restated to Correct for Inflation (Euros)</t>
  </si>
  <si>
    <t>Appendix Table 4. Tax Revenue Impact of Personal Income Tax Indexation in Spain, 2021 (Euros)</t>
  </si>
  <si>
    <t>Total Annual Income Taxes + Social Contribution Paid</t>
  </si>
  <si>
    <t>Mean Annual Income Taxes + Social Contributions Paid at Household Level</t>
  </si>
  <si>
    <t>Appendix Table 5. Tax Revenue Impact of Personal Income Tax Indexation in Spain, 2022 (Euros)</t>
  </si>
  <si>
    <t>Appendix Table 6. Tax Revenue Impact of Personal Income Tax Indexation in Spain, 2023 (Euros)</t>
  </si>
  <si>
    <t>Appendix Table 7. VAT Tax Burden Caused by Inflation in 2021 and 2022</t>
  </si>
  <si>
    <t>Total Revenues</t>
  </si>
  <si>
    <t>Revenues from Inflation</t>
  </si>
  <si>
    <t>Average Adjusted Expenditure Deciles in 2022</t>
  </si>
  <si>
    <t>2021 Euros</t>
  </si>
  <si>
    <t>2022 Euros</t>
  </si>
  <si>
    <t>Growth in Euros</t>
  </si>
  <si>
    <t>Growth in Percentage</t>
  </si>
  <si>
    <t>Accumulated in Euros</t>
  </si>
  <si>
    <t>Relative Incidence in Percentage</t>
  </si>
  <si>
    <t>Appendix Table 1. Adjustment of Income Tax Threshold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</si>
</sst>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000000"/>
      <name val="Aptos Narrow"/>
      <family val="2"/>
      <scheme val="minor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83CAEB"/>
      </left>
      <right style="medium">
        <color rgb="FF83CAEB"/>
      </right>
      <top style="medium">
        <color rgb="FF83CAEB"/>
      </top>
      <bottom/>
      <diagonal/>
    </border>
    <border>
      <left style="medium">
        <color rgb="FF83CAEB"/>
      </left>
      <right style="medium">
        <color rgb="FF83CAEB"/>
      </right>
      <top/>
      <bottom style="medium">
        <color rgb="FF83CAEB"/>
      </bottom>
      <diagonal/>
    </border>
    <border>
      <left/>
      <right style="medium">
        <color rgb="FF83CAEB"/>
      </right>
      <top style="medium">
        <color rgb="FF83CAEB"/>
      </top>
      <bottom style="thick">
        <color rgb="FF45B0E1"/>
      </bottom>
      <diagonal/>
    </border>
    <border>
      <left/>
      <right/>
      <top style="medium">
        <color rgb="FF83CAEB"/>
      </top>
      <bottom style="thick">
        <color rgb="FF45B0E1"/>
      </bottom>
      <diagonal/>
    </border>
    <border>
      <left/>
      <right style="medium">
        <color rgb="FF83CAEB"/>
      </right>
      <top/>
      <bottom style="medium">
        <color rgb="FF83CAEB"/>
      </bottom>
      <diagonal/>
    </border>
    <border>
      <left style="medium">
        <color rgb="FF83CAEB"/>
      </left>
      <right/>
      <top style="medium">
        <color rgb="FF83CAEB"/>
      </top>
      <bottom style="thick">
        <color rgb="FF45B0E1"/>
      </bottom>
      <diagonal/>
    </border>
    <border>
      <left style="medium">
        <color rgb="FF83CAEB"/>
      </left>
      <right style="medium">
        <color rgb="FF83CAEB"/>
      </right>
      <top style="medium">
        <color rgb="FF83CAEB"/>
      </top>
      <bottom style="thick">
        <color rgb="FF45B0E1"/>
      </bottom>
      <diagonal/>
    </border>
    <border>
      <left style="medium">
        <color rgb="FF83CAEB"/>
      </left>
      <right style="medium">
        <color rgb="FF83CAEB"/>
      </right>
      <top/>
      <bottom/>
      <diagonal/>
    </border>
    <border>
      <left/>
      <right style="medium">
        <color rgb="FF83CAEB"/>
      </right>
      <top/>
      <bottom/>
      <diagonal/>
    </border>
    <border>
      <left style="medium">
        <color rgb="FF83CAEB"/>
      </left>
      <right style="medium">
        <color rgb="FF83CAEB"/>
      </right>
      <top style="thick">
        <color rgb="FF45B0E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83CAEB"/>
      </right>
      <top style="medium">
        <color rgb="FF83CAEB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3" fontId="0" fillId="0" borderId="0" xfId="0" applyNumberFormat="1"/>
    <xf numFmtId="3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E09E9-F36C-3547-A14D-AAA383988AAB}">
  <dimension ref="A1:C24"/>
  <sheetViews>
    <sheetView tabSelected="1" workbookViewId="0">
      <selection activeCell="B1" sqref="B1"/>
    </sheetView>
  </sheetViews>
  <sheetFormatPr defaultColWidth="11" defaultRowHeight="15.75" x14ac:dyDescent="0.25"/>
  <sheetData>
    <row r="1" spans="1:3" x14ac:dyDescent="0.25">
      <c r="A1" s="2" t="s">
        <v>15</v>
      </c>
      <c r="B1" s="30" t="s">
        <v>130</v>
      </c>
    </row>
    <row r="2" spans="1:3" x14ac:dyDescent="0.25">
      <c r="A2" s="2" t="s">
        <v>16</v>
      </c>
    </row>
    <row r="3" spans="1:3" x14ac:dyDescent="0.25">
      <c r="A3" s="2" t="s">
        <v>17</v>
      </c>
      <c r="B3" s="1" t="s">
        <v>105</v>
      </c>
    </row>
    <row r="4" spans="1:3" ht="16.5" thickBot="1" x14ac:dyDescent="0.3"/>
    <row r="5" spans="1:3" ht="32.25" thickBot="1" x14ac:dyDescent="0.3">
      <c r="A5" s="5" t="s">
        <v>108</v>
      </c>
      <c r="B5" s="6" t="s">
        <v>107</v>
      </c>
      <c r="C5" s="6" t="s">
        <v>18</v>
      </c>
    </row>
    <row r="6" spans="1:3" ht="16.5" thickTop="1" x14ac:dyDescent="0.25">
      <c r="A6" s="31" t="s">
        <v>19</v>
      </c>
      <c r="B6" s="7" t="s">
        <v>20</v>
      </c>
      <c r="C6" s="7" t="s">
        <v>9</v>
      </c>
    </row>
    <row r="7" spans="1:3" x14ac:dyDescent="0.25">
      <c r="A7" s="32"/>
      <c r="B7" s="7" t="s">
        <v>21</v>
      </c>
      <c r="C7" s="7" t="s">
        <v>7</v>
      </c>
    </row>
    <row r="8" spans="1:3" x14ac:dyDescent="0.25">
      <c r="A8" s="32"/>
      <c r="B8" s="7" t="s">
        <v>14</v>
      </c>
      <c r="C8" s="7" t="s">
        <v>1</v>
      </c>
    </row>
    <row r="9" spans="1:3" x14ac:dyDescent="0.25">
      <c r="A9" s="32"/>
      <c r="B9" s="7" t="s">
        <v>0</v>
      </c>
      <c r="C9" s="7" t="s">
        <v>4</v>
      </c>
    </row>
    <row r="10" spans="1:3" x14ac:dyDescent="0.25">
      <c r="A10" s="32"/>
      <c r="B10" s="7" t="s">
        <v>5</v>
      </c>
      <c r="C10" s="7" t="s">
        <v>3</v>
      </c>
    </row>
    <row r="11" spans="1:3" x14ac:dyDescent="0.25">
      <c r="A11" s="32"/>
      <c r="B11" s="7" t="s">
        <v>22</v>
      </c>
      <c r="C11" s="7" t="s">
        <v>2</v>
      </c>
    </row>
    <row r="12" spans="1:3" x14ac:dyDescent="0.25">
      <c r="A12" s="32"/>
      <c r="B12" s="7" t="s">
        <v>12</v>
      </c>
      <c r="C12" s="7" t="s">
        <v>31</v>
      </c>
    </row>
    <row r="13" spans="1:3" ht="31.5" x14ac:dyDescent="0.25">
      <c r="A13" s="32"/>
      <c r="B13" s="7" t="s">
        <v>10</v>
      </c>
      <c r="C13" s="7" t="s">
        <v>32</v>
      </c>
    </row>
    <row r="14" spans="1:3" x14ac:dyDescent="0.25">
      <c r="A14" s="32"/>
      <c r="B14" s="7" t="s">
        <v>13</v>
      </c>
      <c r="C14" s="7" t="s">
        <v>6</v>
      </c>
    </row>
    <row r="15" spans="1:3" x14ac:dyDescent="0.25">
      <c r="A15" s="32"/>
      <c r="B15" s="7" t="s">
        <v>23</v>
      </c>
      <c r="C15" s="7" t="s">
        <v>33</v>
      </c>
    </row>
    <row r="16" spans="1:3" x14ac:dyDescent="0.25">
      <c r="A16" s="32"/>
      <c r="B16" s="7" t="s">
        <v>24</v>
      </c>
      <c r="C16" s="8"/>
    </row>
    <row r="17" spans="1:3" x14ac:dyDescent="0.25">
      <c r="A17" s="32"/>
      <c r="B17" s="7" t="s">
        <v>8</v>
      </c>
      <c r="C17" s="8"/>
    </row>
    <row r="18" spans="1:3" x14ac:dyDescent="0.25">
      <c r="A18" s="32"/>
      <c r="B18" s="7" t="s">
        <v>25</v>
      </c>
      <c r="C18" s="8"/>
    </row>
    <row r="19" spans="1:3" x14ac:dyDescent="0.25">
      <c r="A19" s="32"/>
      <c r="B19" s="7" t="s">
        <v>26</v>
      </c>
      <c r="C19" s="8"/>
    </row>
    <row r="20" spans="1:3" x14ac:dyDescent="0.25">
      <c r="A20" s="32"/>
      <c r="B20" s="7" t="s">
        <v>27</v>
      </c>
      <c r="C20" s="8"/>
    </row>
    <row r="21" spans="1:3" x14ac:dyDescent="0.25">
      <c r="A21" s="32"/>
      <c r="B21" s="7" t="s">
        <v>11</v>
      </c>
      <c r="C21" s="8"/>
    </row>
    <row r="22" spans="1:3" x14ac:dyDescent="0.25">
      <c r="A22" s="32"/>
      <c r="B22" s="7" t="s">
        <v>28</v>
      </c>
      <c r="C22" s="8"/>
    </row>
    <row r="23" spans="1:3" x14ac:dyDescent="0.25">
      <c r="A23" s="32"/>
      <c r="B23" s="7" t="s">
        <v>29</v>
      </c>
      <c r="C23" s="8"/>
    </row>
    <row r="24" spans="1:3" ht="16.5" thickBot="1" x14ac:dyDescent="0.3">
      <c r="A24" s="33"/>
      <c r="B24" s="4" t="s">
        <v>30</v>
      </c>
      <c r="C24" s="9"/>
    </row>
  </sheetData>
  <mergeCells count="1">
    <mergeCell ref="A6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9DE2-7A9B-2C40-9BC2-72F8B8E01EE5}">
  <dimension ref="A1:I28"/>
  <sheetViews>
    <sheetView zoomScale="140" zoomScaleNormal="140" workbookViewId="0">
      <selection activeCell="B3" sqref="B3"/>
    </sheetView>
  </sheetViews>
  <sheetFormatPr defaultColWidth="11" defaultRowHeight="15.75" x14ac:dyDescent="0.25"/>
  <cols>
    <col min="2" max="2" width="57.375" bestFit="1" customWidth="1"/>
  </cols>
  <sheetData>
    <row r="1" spans="1:9" ht="31.5" x14ac:dyDescent="0.25">
      <c r="A1" t="s">
        <v>15</v>
      </c>
      <c r="B1" s="29" t="s">
        <v>109</v>
      </c>
    </row>
    <row r="2" spans="1:9" x14ac:dyDescent="0.25">
      <c r="A2" t="s">
        <v>16</v>
      </c>
    </row>
    <row r="3" spans="1:9" x14ac:dyDescent="0.25">
      <c r="A3" t="s">
        <v>17</v>
      </c>
      <c r="B3" t="s">
        <v>72</v>
      </c>
    </row>
    <row r="4" spans="1:9" ht="16.5" thickBot="1" x14ac:dyDescent="0.3"/>
    <row r="5" spans="1:9" ht="16.5" thickBot="1" x14ac:dyDescent="0.3">
      <c r="A5" s="40"/>
      <c r="B5" s="41"/>
      <c r="C5" s="42"/>
      <c r="D5" s="10" t="s">
        <v>37</v>
      </c>
      <c r="E5" s="10" t="s">
        <v>38</v>
      </c>
      <c r="F5" s="10" t="s">
        <v>39</v>
      </c>
      <c r="G5" s="10" t="s">
        <v>40</v>
      </c>
      <c r="H5" s="10" t="s">
        <v>41</v>
      </c>
      <c r="I5" s="10" t="s">
        <v>42</v>
      </c>
    </row>
    <row r="6" spans="1:9" ht="16.5" thickBot="1" x14ac:dyDescent="0.3">
      <c r="A6" s="34" t="s">
        <v>111</v>
      </c>
      <c r="B6" s="37" t="s">
        <v>43</v>
      </c>
      <c r="C6" s="11" t="s">
        <v>44</v>
      </c>
      <c r="D6" s="13">
        <v>5550</v>
      </c>
      <c r="E6" s="13">
        <f>D6*1.065</f>
        <v>5910.75</v>
      </c>
      <c r="F6" s="13">
        <v>5550</v>
      </c>
      <c r="G6" s="13">
        <f>F6*1.057</f>
        <v>5866.3499999999995</v>
      </c>
      <c r="H6" s="13">
        <v>5550</v>
      </c>
      <c r="I6" s="13">
        <f>H6*1.031</f>
        <v>5722.0499999999993</v>
      </c>
    </row>
    <row r="7" spans="1:9" ht="16.5" thickBot="1" x14ac:dyDescent="0.3">
      <c r="A7" s="35"/>
      <c r="B7" s="38"/>
      <c r="C7" s="11" t="s">
        <v>110</v>
      </c>
      <c r="D7" s="13">
        <v>1150</v>
      </c>
      <c r="E7" s="13">
        <f t="shared" ref="E7:E28" si="0">D7*1.065</f>
        <v>1224.75</v>
      </c>
      <c r="F7" s="13">
        <v>1150</v>
      </c>
      <c r="G7" s="13">
        <f t="shared" ref="G7:G28" si="1">F7*1.057</f>
        <v>1215.55</v>
      </c>
      <c r="H7" s="13">
        <v>1150</v>
      </c>
      <c r="I7" s="13">
        <f t="shared" ref="I7:I28" si="2">H7*1.031</f>
        <v>1185.6499999999999</v>
      </c>
    </row>
    <row r="8" spans="1:9" ht="16.5" thickBot="1" x14ac:dyDescent="0.3">
      <c r="A8" s="35"/>
      <c r="B8" s="38"/>
      <c r="C8" s="11" t="s">
        <v>45</v>
      </c>
      <c r="D8" s="13">
        <v>1400</v>
      </c>
      <c r="E8" s="13">
        <f t="shared" si="0"/>
        <v>1491</v>
      </c>
      <c r="F8" s="13">
        <v>1400</v>
      </c>
      <c r="G8" s="13">
        <f t="shared" si="1"/>
        <v>1479.8</v>
      </c>
      <c r="H8" s="13">
        <v>1400</v>
      </c>
      <c r="I8" s="13">
        <f t="shared" si="2"/>
        <v>1443.3999999999999</v>
      </c>
    </row>
    <row r="9" spans="1:9" ht="23.25" thickBot="1" x14ac:dyDescent="0.3">
      <c r="A9" s="35"/>
      <c r="B9" s="38"/>
      <c r="C9" s="11" t="s">
        <v>46</v>
      </c>
      <c r="D9" s="13">
        <v>2150</v>
      </c>
      <c r="E9" s="13">
        <f t="shared" si="0"/>
        <v>2289.75</v>
      </c>
      <c r="F9" s="13">
        <v>2150</v>
      </c>
      <c r="G9" s="13">
        <f t="shared" si="1"/>
        <v>2272.5499999999997</v>
      </c>
      <c r="H9" s="13">
        <v>2150</v>
      </c>
      <c r="I9" s="13">
        <f t="shared" si="2"/>
        <v>2216.6499999999996</v>
      </c>
    </row>
    <row r="10" spans="1:9" ht="23.25" thickBot="1" x14ac:dyDescent="0.3">
      <c r="A10" s="35"/>
      <c r="B10" s="39"/>
      <c r="C10" s="11" t="s">
        <v>47</v>
      </c>
      <c r="D10" s="13">
        <v>3400</v>
      </c>
      <c r="E10" s="13">
        <f t="shared" si="0"/>
        <v>3621</v>
      </c>
      <c r="F10" s="13">
        <v>3400</v>
      </c>
      <c r="G10" s="13">
        <f t="shared" si="1"/>
        <v>3593.7999999999997</v>
      </c>
      <c r="H10" s="13">
        <v>3400</v>
      </c>
      <c r="I10" s="13">
        <f t="shared" si="2"/>
        <v>3505.3999999999996</v>
      </c>
    </row>
    <row r="11" spans="1:9" ht="23.25" thickBot="1" x14ac:dyDescent="0.3">
      <c r="A11" s="35"/>
      <c r="B11" s="37" t="s">
        <v>48</v>
      </c>
      <c r="C11" s="11" t="s">
        <v>49</v>
      </c>
      <c r="D11" s="13">
        <v>2400</v>
      </c>
      <c r="E11" s="13">
        <f t="shared" si="0"/>
        <v>2556</v>
      </c>
      <c r="F11" s="13">
        <v>2400</v>
      </c>
      <c r="G11" s="13">
        <f t="shared" si="1"/>
        <v>2536.7999999999997</v>
      </c>
      <c r="H11" s="13">
        <v>2400</v>
      </c>
      <c r="I11" s="13">
        <f t="shared" si="2"/>
        <v>2474.3999999999996</v>
      </c>
    </row>
    <row r="12" spans="1:9" ht="23.25" thickBot="1" x14ac:dyDescent="0.3">
      <c r="A12" s="35"/>
      <c r="B12" s="38"/>
      <c r="C12" s="11" t="s">
        <v>50</v>
      </c>
      <c r="D12" s="13">
        <v>2700</v>
      </c>
      <c r="E12" s="13">
        <f t="shared" si="0"/>
        <v>2875.5</v>
      </c>
      <c r="F12" s="13">
        <v>2700</v>
      </c>
      <c r="G12" s="13">
        <f t="shared" si="1"/>
        <v>2853.8999999999996</v>
      </c>
      <c r="H12" s="13">
        <v>2700</v>
      </c>
      <c r="I12" s="13">
        <f t="shared" si="2"/>
        <v>2783.7</v>
      </c>
    </row>
    <row r="13" spans="1:9" ht="23.25" thickBot="1" x14ac:dyDescent="0.3">
      <c r="A13" s="35"/>
      <c r="B13" s="38"/>
      <c r="C13" s="11" t="s">
        <v>51</v>
      </c>
      <c r="D13" s="13">
        <v>4000</v>
      </c>
      <c r="E13" s="13">
        <f t="shared" si="0"/>
        <v>4260</v>
      </c>
      <c r="F13" s="13">
        <v>4000</v>
      </c>
      <c r="G13" s="13">
        <f t="shared" si="1"/>
        <v>4228</v>
      </c>
      <c r="H13" s="13">
        <v>4000</v>
      </c>
      <c r="I13" s="13">
        <f t="shared" si="2"/>
        <v>4124</v>
      </c>
    </row>
    <row r="14" spans="1:9" ht="23.25" thickBot="1" x14ac:dyDescent="0.3">
      <c r="A14" s="35"/>
      <c r="B14" s="38"/>
      <c r="C14" s="11" t="s">
        <v>112</v>
      </c>
      <c r="D14" s="13">
        <v>4500</v>
      </c>
      <c r="E14" s="13">
        <f t="shared" si="0"/>
        <v>4792.5</v>
      </c>
      <c r="F14" s="13">
        <v>4500</v>
      </c>
      <c r="G14" s="13">
        <f t="shared" si="1"/>
        <v>4756.5</v>
      </c>
      <c r="H14" s="13">
        <v>4500</v>
      </c>
      <c r="I14" s="13">
        <f t="shared" si="2"/>
        <v>4639.5</v>
      </c>
    </row>
    <row r="15" spans="1:9" ht="34.5" thickBot="1" x14ac:dyDescent="0.3">
      <c r="A15" s="35"/>
      <c r="B15" s="38"/>
      <c r="C15" s="11" t="s">
        <v>52</v>
      </c>
      <c r="D15" s="13">
        <v>2800</v>
      </c>
      <c r="E15" s="13">
        <f t="shared" si="0"/>
        <v>2982</v>
      </c>
      <c r="F15" s="13">
        <v>2800</v>
      </c>
      <c r="G15" s="13">
        <f t="shared" si="1"/>
        <v>2959.6</v>
      </c>
      <c r="H15" s="13">
        <v>2800</v>
      </c>
      <c r="I15" s="13">
        <f t="shared" si="2"/>
        <v>2886.7999999999997</v>
      </c>
    </row>
    <row r="16" spans="1:9" ht="23.25" thickBot="1" x14ac:dyDescent="0.3">
      <c r="A16" s="35"/>
      <c r="B16" s="38"/>
      <c r="C16" s="11" t="s">
        <v>53</v>
      </c>
      <c r="D16" s="13">
        <v>1150</v>
      </c>
      <c r="E16" s="13">
        <f t="shared" si="0"/>
        <v>1224.75</v>
      </c>
      <c r="F16" s="13">
        <v>1150</v>
      </c>
      <c r="G16" s="13">
        <f t="shared" si="1"/>
        <v>1215.55</v>
      </c>
      <c r="H16" s="13">
        <v>1150</v>
      </c>
      <c r="I16" s="13">
        <f t="shared" si="2"/>
        <v>1185.6499999999999</v>
      </c>
    </row>
    <row r="17" spans="1:9" ht="34.5" thickBot="1" x14ac:dyDescent="0.3">
      <c r="A17" s="35"/>
      <c r="B17" s="38"/>
      <c r="C17" s="11" t="s">
        <v>54</v>
      </c>
      <c r="D17" s="13">
        <v>8000</v>
      </c>
      <c r="E17" s="13">
        <f t="shared" si="0"/>
        <v>8520</v>
      </c>
      <c r="F17" s="13">
        <v>8000</v>
      </c>
      <c r="G17" s="13">
        <f t="shared" si="1"/>
        <v>8456</v>
      </c>
      <c r="H17" s="13">
        <v>8000</v>
      </c>
      <c r="I17" s="13">
        <f t="shared" si="2"/>
        <v>8248</v>
      </c>
    </row>
    <row r="18" spans="1:9" ht="45.75" thickBot="1" x14ac:dyDescent="0.3">
      <c r="A18" s="35"/>
      <c r="B18" s="39"/>
      <c r="C18" s="11" t="s">
        <v>55</v>
      </c>
      <c r="D18" s="13">
        <v>1400</v>
      </c>
      <c r="E18" s="13">
        <f t="shared" si="0"/>
        <v>1491</v>
      </c>
      <c r="F18" s="13">
        <v>1400</v>
      </c>
      <c r="G18" s="13">
        <f t="shared" si="1"/>
        <v>1479.8</v>
      </c>
      <c r="H18" s="13">
        <v>1400</v>
      </c>
      <c r="I18" s="13">
        <f t="shared" si="2"/>
        <v>1443.3999999999999</v>
      </c>
    </row>
    <row r="19" spans="1:9" ht="23.25" thickBot="1" x14ac:dyDescent="0.3">
      <c r="A19" s="35"/>
      <c r="B19" s="37" t="s">
        <v>56</v>
      </c>
      <c r="C19" s="11" t="s">
        <v>57</v>
      </c>
      <c r="D19" s="13">
        <v>2000</v>
      </c>
      <c r="E19" s="13">
        <f t="shared" si="0"/>
        <v>2130</v>
      </c>
      <c r="F19" s="13">
        <v>2000</v>
      </c>
      <c r="G19" s="13">
        <f t="shared" si="1"/>
        <v>2114</v>
      </c>
      <c r="H19" s="13">
        <v>2000</v>
      </c>
      <c r="I19" s="13">
        <f t="shared" si="2"/>
        <v>2062</v>
      </c>
    </row>
    <row r="20" spans="1:9" ht="23.25" thickBot="1" x14ac:dyDescent="0.3">
      <c r="A20" s="35"/>
      <c r="B20" s="38"/>
      <c r="C20" s="11" t="s">
        <v>58</v>
      </c>
      <c r="D20" s="13">
        <v>5565</v>
      </c>
      <c r="E20" s="13">
        <f t="shared" si="0"/>
        <v>5926.7249999999995</v>
      </c>
      <c r="F20" s="13">
        <v>5565</v>
      </c>
      <c r="G20" s="13">
        <f t="shared" si="1"/>
        <v>5882.2049999999999</v>
      </c>
      <c r="H20" s="13">
        <v>6498</v>
      </c>
      <c r="I20" s="13">
        <f t="shared" si="2"/>
        <v>6699.4379999999992</v>
      </c>
    </row>
    <row r="21" spans="1:9" ht="16.5" thickBot="1" x14ac:dyDescent="0.3">
      <c r="A21" s="35"/>
      <c r="B21" s="38"/>
      <c r="C21" s="11" t="s">
        <v>59</v>
      </c>
      <c r="D21" s="13">
        <v>13115</v>
      </c>
      <c r="E21" s="13">
        <f t="shared" si="0"/>
        <v>13967.474999999999</v>
      </c>
      <c r="F21" s="13">
        <v>13115</v>
      </c>
      <c r="G21" s="13">
        <f t="shared" si="1"/>
        <v>13862.554999999998</v>
      </c>
      <c r="H21" s="13">
        <v>14047</v>
      </c>
      <c r="I21" s="13">
        <f t="shared" si="2"/>
        <v>14482.456999999999</v>
      </c>
    </row>
    <row r="22" spans="1:9" ht="16.5" thickBot="1" x14ac:dyDescent="0.3">
      <c r="A22" s="35"/>
      <c r="B22" s="38"/>
      <c r="C22" s="11" t="s">
        <v>60</v>
      </c>
      <c r="D22" s="13">
        <v>16825</v>
      </c>
      <c r="E22" s="13">
        <f t="shared" si="0"/>
        <v>17918.625</v>
      </c>
      <c r="F22" s="13">
        <v>16825</v>
      </c>
      <c r="G22" s="13">
        <f t="shared" si="1"/>
        <v>17784.024999999998</v>
      </c>
      <c r="H22" s="13">
        <v>19747</v>
      </c>
      <c r="I22" s="13">
        <f t="shared" si="2"/>
        <v>20359.156999999999</v>
      </c>
    </row>
    <row r="23" spans="1:9" ht="23.25" thickBot="1" x14ac:dyDescent="0.3">
      <c r="A23" s="36"/>
      <c r="B23" s="39"/>
      <c r="C23" s="11" t="s">
        <v>61</v>
      </c>
      <c r="D23" s="13">
        <v>6500</v>
      </c>
      <c r="E23" s="13">
        <f t="shared" si="0"/>
        <v>6922.5</v>
      </c>
      <c r="F23" s="13">
        <v>6500</v>
      </c>
      <c r="G23" s="13">
        <f t="shared" si="1"/>
        <v>6870.5</v>
      </c>
      <c r="H23" s="13">
        <v>6500</v>
      </c>
      <c r="I23" s="13">
        <f t="shared" si="2"/>
        <v>6701.4999999999991</v>
      </c>
    </row>
    <row r="24" spans="1:9" ht="34.5" thickBot="1" x14ac:dyDescent="0.3">
      <c r="A24" s="34" t="s">
        <v>113</v>
      </c>
      <c r="B24" s="37" t="s">
        <v>48</v>
      </c>
      <c r="C24" s="11" t="s">
        <v>62</v>
      </c>
      <c r="D24" s="13">
        <v>1200</v>
      </c>
      <c r="E24" s="13">
        <f t="shared" si="0"/>
        <v>1278</v>
      </c>
      <c r="F24" s="13">
        <v>1200</v>
      </c>
      <c r="G24" s="13">
        <f t="shared" si="1"/>
        <v>1268.3999999999999</v>
      </c>
      <c r="H24" s="13">
        <v>1200</v>
      </c>
      <c r="I24" s="13">
        <f t="shared" si="2"/>
        <v>1237.1999999999998</v>
      </c>
    </row>
    <row r="25" spans="1:9" ht="23.25" thickBot="1" x14ac:dyDescent="0.3">
      <c r="A25" s="35"/>
      <c r="B25" s="38"/>
      <c r="C25" s="11" t="s">
        <v>63</v>
      </c>
      <c r="D25" s="14">
        <v>600</v>
      </c>
      <c r="E25" s="13">
        <f t="shared" si="0"/>
        <v>639</v>
      </c>
      <c r="F25" s="14">
        <v>600</v>
      </c>
      <c r="G25" s="13">
        <f t="shared" si="1"/>
        <v>634.19999999999993</v>
      </c>
      <c r="H25" s="14">
        <v>600</v>
      </c>
      <c r="I25" s="13">
        <f t="shared" si="2"/>
        <v>618.59999999999991</v>
      </c>
    </row>
    <row r="26" spans="1:9" ht="57" thickBot="1" x14ac:dyDescent="0.3">
      <c r="A26" s="35"/>
      <c r="B26" s="38"/>
      <c r="C26" s="11" t="s">
        <v>64</v>
      </c>
      <c r="D26" s="13">
        <v>1200</v>
      </c>
      <c r="E26" s="13">
        <f t="shared" si="0"/>
        <v>1278</v>
      </c>
      <c r="F26" s="13">
        <v>1200</v>
      </c>
      <c r="G26" s="13">
        <f t="shared" si="1"/>
        <v>1268.3999999999999</v>
      </c>
      <c r="H26" s="13">
        <v>1200</v>
      </c>
      <c r="I26" s="13">
        <f t="shared" si="2"/>
        <v>1237.1999999999998</v>
      </c>
    </row>
    <row r="27" spans="1:9" ht="57" thickBot="1" x14ac:dyDescent="0.3">
      <c r="A27" s="35"/>
      <c r="B27" s="38"/>
      <c r="C27" s="11" t="s">
        <v>65</v>
      </c>
      <c r="D27" s="13">
        <v>2400</v>
      </c>
      <c r="E27" s="13">
        <f t="shared" si="0"/>
        <v>2556</v>
      </c>
      <c r="F27" s="13">
        <v>2400</v>
      </c>
      <c r="G27" s="13">
        <f t="shared" si="1"/>
        <v>2536.7999999999997</v>
      </c>
      <c r="H27" s="13">
        <v>2400</v>
      </c>
      <c r="I27" s="13">
        <f t="shared" si="2"/>
        <v>2474.3999999999996</v>
      </c>
    </row>
    <row r="28" spans="1:9" ht="34.5" thickBot="1" x14ac:dyDescent="0.3">
      <c r="A28" s="36"/>
      <c r="B28" s="39"/>
      <c r="C28" s="11" t="s">
        <v>66</v>
      </c>
      <c r="D28" s="13">
        <v>1200</v>
      </c>
      <c r="E28" s="13">
        <f t="shared" si="0"/>
        <v>1278</v>
      </c>
      <c r="F28" s="13">
        <v>1200</v>
      </c>
      <c r="G28" s="13">
        <f t="shared" si="1"/>
        <v>1268.3999999999999</v>
      </c>
      <c r="H28" s="13">
        <v>1200</v>
      </c>
      <c r="I28" s="13">
        <f t="shared" si="2"/>
        <v>1237.1999999999998</v>
      </c>
    </row>
  </sheetData>
  <mergeCells count="7">
    <mergeCell ref="A24:A28"/>
    <mergeCell ref="B24:B28"/>
    <mergeCell ref="A5:C5"/>
    <mergeCell ref="A6:A23"/>
    <mergeCell ref="B6:B10"/>
    <mergeCell ref="B11:B18"/>
    <mergeCell ref="B19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24EB-C626-0C4A-A839-3ADF46820D03}">
  <dimension ref="A1:G11"/>
  <sheetViews>
    <sheetView workbookViewId="0">
      <selection activeCell="B3" sqref="B3"/>
    </sheetView>
  </sheetViews>
  <sheetFormatPr defaultColWidth="11" defaultRowHeight="15.75" x14ac:dyDescent="0.25"/>
  <sheetData>
    <row r="1" spans="1:7" x14ac:dyDescent="0.25">
      <c r="A1" t="s">
        <v>34</v>
      </c>
      <c r="B1" t="s">
        <v>114</v>
      </c>
    </row>
    <row r="2" spans="1:7" x14ac:dyDescent="0.25">
      <c r="A2" t="s">
        <v>35</v>
      </c>
    </row>
    <row r="3" spans="1:7" x14ac:dyDescent="0.25">
      <c r="A3" t="s">
        <v>36</v>
      </c>
      <c r="B3" t="s">
        <v>72</v>
      </c>
    </row>
    <row r="4" spans="1:7" ht="16.5" thickBot="1" x14ac:dyDescent="0.3">
      <c r="B4" s="12"/>
    </row>
    <row r="5" spans="1:7" ht="16.5" thickBot="1" x14ac:dyDescent="0.3">
      <c r="A5" s="24"/>
      <c r="B5" s="10" t="s">
        <v>37</v>
      </c>
      <c r="C5" s="10" t="s">
        <v>38</v>
      </c>
      <c r="D5" s="10" t="s">
        <v>39</v>
      </c>
      <c r="E5" s="10" t="s">
        <v>40</v>
      </c>
      <c r="F5" s="10" t="s">
        <v>41</v>
      </c>
      <c r="G5" s="10" t="s">
        <v>42</v>
      </c>
    </row>
    <row r="6" spans="1:7" ht="16.5" thickBot="1" x14ac:dyDescent="0.3">
      <c r="A6" s="25" t="s">
        <v>73</v>
      </c>
      <c r="B6" s="14" t="s">
        <v>74</v>
      </c>
      <c r="C6" s="14" t="s">
        <v>75</v>
      </c>
      <c r="D6" s="14" t="s">
        <v>74</v>
      </c>
      <c r="E6" s="14" t="s">
        <v>76</v>
      </c>
      <c r="F6" s="14" t="s">
        <v>74</v>
      </c>
      <c r="G6" s="14" t="s">
        <v>77</v>
      </c>
    </row>
    <row r="7" spans="1:7" ht="16.5" thickBot="1" x14ac:dyDescent="0.3">
      <c r="A7" s="25" t="s">
        <v>78</v>
      </c>
      <c r="B7" s="14" t="s">
        <v>79</v>
      </c>
      <c r="C7" s="14" t="s">
        <v>80</v>
      </c>
      <c r="D7" s="14" t="s">
        <v>79</v>
      </c>
      <c r="E7" s="14" t="s">
        <v>81</v>
      </c>
      <c r="F7" s="14" t="s">
        <v>79</v>
      </c>
      <c r="G7" s="14" t="s">
        <v>82</v>
      </c>
    </row>
    <row r="8" spans="1:7" ht="16.5" thickBot="1" x14ac:dyDescent="0.3">
      <c r="A8" s="25" t="s">
        <v>83</v>
      </c>
      <c r="B8" s="14" t="s">
        <v>84</v>
      </c>
      <c r="C8" s="14" t="s">
        <v>85</v>
      </c>
      <c r="D8" s="14" t="s">
        <v>84</v>
      </c>
      <c r="E8" s="14" t="s">
        <v>86</v>
      </c>
      <c r="F8" s="14" t="s">
        <v>84</v>
      </c>
      <c r="G8" s="14" t="s">
        <v>87</v>
      </c>
    </row>
    <row r="9" spans="1:7" ht="16.5" thickBot="1" x14ac:dyDescent="0.3">
      <c r="A9" s="25" t="s">
        <v>88</v>
      </c>
      <c r="B9" s="14" t="s">
        <v>89</v>
      </c>
      <c r="C9" s="14" t="s">
        <v>90</v>
      </c>
      <c r="D9" s="14" t="s">
        <v>89</v>
      </c>
      <c r="E9" s="14" t="s">
        <v>91</v>
      </c>
      <c r="F9" s="14" t="s">
        <v>89</v>
      </c>
      <c r="G9" s="14" t="s">
        <v>92</v>
      </c>
    </row>
    <row r="10" spans="1:7" ht="16.5" thickBot="1" x14ac:dyDescent="0.3">
      <c r="A10" s="25" t="s">
        <v>93</v>
      </c>
      <c r="B10" s="14" t="s">
        <v>94</v>
      </c>
      <c r="C10" s="14" t="s">
        <v>95</v>
      </c>
      <c r="D10" s="14" t="s">
        <v>94</v>
      </c>
      <c r="E10" s="14" t="s">
        <v>96</v>
      </c>
      <c r="F10" s="14" t="s">
        <v>94</v>
      </c>
      <c r="G10" s="14" t="s">
        <v>97</v>
      </c>
    </row>
    <row r="11" spans="1:7" ht="16.5" thickBot="1" x14ac:dyDescent="0.3">
      <c r="A11" s="25" t="s">
        <v>98</v>
      </c>
      <c r="B11" s="14" t="s">
        <v>99</v>
      </c>
      <c r="C11" s="14" t="s">
        <v>100</v>
      </c>
      <c r="D11" s="14" t="s">
        <v>99</v>
      </c>
      <c r="E11" s="14" t="s">
        <v>101</v>
      </c>
      <c r="F11" s="14" t="s">
        <v>99</v>
      </c>
      <c r="G11" s="1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2F2-D735-834F-815F-3B7FCBBD6727}">
  <dimension ref="A1:G21"/>
  <sheetViews>
    <sheetView workbookViewId="0">
      <selection activeCell="E5" sqref="E5:G5"/>
    </sheetView>
  </sheetViews>
  <sheetFormatPr defaultColWidth="11" defaultRowHeight="15.75" x14ac:dyDescent="0.25"/>
  <cols>
    <col min="2" max="2" width="66.5" bestFit="1" customWidth="1"/>
  </cols>
  <sheetData>
    <row r="1" spans="1:7" x14ac:dyDescent="0.25">
      <c r="A1" t="s">
        <v>15</v>
      </c>
      <c r="B1" s="1" t="s">
        <v>115</v>
      </c>
    </row>
    <row r="2" spans="1:7" x14ac:dyDescent="0.25">
      <c r="A2" t="s">
        <v>16</v>
      </c>
    </row>
    <row r="3" spans="1:7" x14ac:dyDescent="0.25">
      <c r="A3" t="s">
        <v>17</v>
      </c>
      <c r="B3" s="1" t="s">
        <v>72</v>
      </c>
    </row>
    <row r="4" spans="1:7" ht="16.5" thickBot="1" x14ac:dyDescent="0.3"/>
    <row r="5" spans="1:7" ht="21.95" customHeight="1" thickBot="1" x14ac:dyDescent="0.3">
      <c r="A5" s="43" t="s">
        <v>67</v>
      </c>
      <c r="B5" s="45" t="s">
        <v>116</v>
      </c>
      <c r="C5" s="46"/>
      <c r="D5" s="47"/>
      <c r="E5" s="45" t="s">
        <v>117</v>
      </c>
      <c r="F5" s="46"/>
      <c r="G5" s="47"/>
    </row>
    <row r="6" spans="1:7" ht="17.25" thickTop="1" thickBot="1" x14ac:dyDescent="0.3">
      <c r="A6" s="44"/>
      <c r="B6" s="15" t="s">
        <v>68</v>
      </c>
      <c r="C6" s="15" t="s">
        <v>69</v>
      </c>
      <c r="D6" s="15" t="s">
        <v>70</v>
      </c>
      <c r="E6" s="15" t="s">
        <v>68</v>
      </c>
      <c r="F6" s="15" t="s">
        <v>69</v>
      </c>
      <c r="G6" s="15" t="s">
        <v>70</v>
      </c>
    </row>
    <row r="7" spans="1:7" ht="16.5" thickBot="1" x14ac:dyDescent="0.3">
      <c r="A7" s="3">
        <v>1</v>
      </c>
      <c r="B7" s="16">
        <v>1748672972</v>
      </c>
      <c r="C7" s="16">
        <v>1748488750</v>
      </c>
      <c r="D7" s="16">
        <v>1743416823</v>
      </c>
      <c r="E7" s="17">
        <v>941</v>
      </c>
      <c r="F7" s="17">
        <v>941</v>
      </c>
      <c r="G7" s="17">
        <v>938</v>
      </c>
    </row>
    <row r="8" spans="1:7" ht="16.5" thickBot="1" x14ac:dyDescent="0.3">
      <c r="A8" s="3">
        <v>2</v>
      </c>
      <c r="B8" s="16">
        <v>2068480958</v>
      </c>
      <c r="C8" s="16">
        <v>2067015977</v>
      </c>
      <c r="D8" s="16">
        <v>2031453669</v>
      </c>
      <c r="E8" s="16">
        <v>1235</v>
      </c>
      <c r="F8" s="16">
        <v>1234</v>
      </c>
      <c r="G8" s="16">
        <v>1212</v>
      </c>
    </row>
    <row r="9" spans="1:7" ht="16.5" thickBot="1" x14ac:dyDescent="0.3">
      <c r="A9" s="3">
        <v>3</v>
      </c>
      <c r="B9" s="16">
        <v>2446769216</v>
      </c>
      <c r="C9" s="16">
        <v>2441104039</v>
      </c>
      <c r="D9" s="16">
        <v>2342594007</v>
      </c>
      <c r="E9" s="16">
        <v>1220</v>
      </c>
      <c r="F9" s="16">
        <v>1217</v>
      </c>
      <c r="G9" s="16">
        <v>1168</v>
      </c>
    </row>
    <row r="10" spans="1:7" ht="16.5" thickBot="1" x14ac:dyDescent="0.3">
      <c r="A10" s="3">
        <v>4</v>
      </c>
      <c r="B10" s="16">
        <v>3874830214</v>
      </c>
      <c r="C10" s="16">
        <v>3858784719</v>
      </c>
      <c r="D10" s="16">
        <v>3641493989</v>
      </c>
      <c r="E10" s="16">
        <v>2084</v>
      </c>
      <c r="F10" s="16">
        <v>2076</v>
      </c>
      <c r="G10" s="16">
        <v>1959</v>
      </c>
    </row>
    <row r="11" spans="1:7" ht="16.5" thickBot="1" x14ac:dyDescent="0.3">
      <c r="A11" s="3">
        <v>5</v>
      </c>
      <c r="B11" s="16">
        <v>5298110685</v>
      </c>
      <c r="C11" s="16">
        <v>5268558586</v>
      </c>
      <c r="D11" s="16">
        <v>4982747709</v>
      </c>
      <c r="E11" s="16">
        <v>2916</v>
      </c>
      <c r="F11" s="16">
        <v>2900</v>
      </c>
      <c r="G11" s="16">
        <v>2742</v>
      </c>
    </row>
    <row r="12" spans="1:7" ht="16.5" thickBot="1" x14ac:dyDescent="0.3">
      <c r="A12" s="3">
        <v>6</v>
      </c>
      <c r="B12" s="16">
        <v>7559560035</v>
      </c>
      <c r="C12" s="16">
        <v>7507248381</v>
      </c>
      <c r="D12" s="16">
        <v>6932840325</v>
      </c>
      <c r="E12" s="16">
        <v>3866</v>
      </c>
      <c r="F12" s="16">
        <v>3839</v>
      </c>
      <c r="G12" s="16">
        <v>3545</v>
      </c>
    </row>
    <row r="13" spans="1:7" ht="16.5" thickBot="1" x14ac:dyDescent="0.3">
      <c r="A13" s="3">
        <v>7</v>
      </c>
      <c r="B13" s="16">
        <v>10456408819</v>
      </c>
      <c r="C13" s="16">
        <v>10375420861</v>
      </c>
      <c r="D13" s="16">
        <v>9897574732</v>
      </c>
      <c r="E13" s="16">
        <v>5588</v>
      </c>
      <c r="F13" s="16">
        <v>5545</v>
      </c>
      <c r="G13" s="16">
        <v>5290</v>
      </c>
    </row>
    <row r="14" spans="1:7" ht="16.5" thickBot="1" x14ac:dyDescent="0.3">
      <c r="A14" s="3">
        <v>8</v>
      </c>
      <c r="B14" s="16">
        <v>15014117849</v>
      </c>
      <c r="C14" s="16">
        <v>14880531101</v>
      </c>
      <c r="D14" s="16">
        <v>14392157875</v>
      </c>
      <c r="E14" s="16">
        <v>8169</v>
      </c>
      <c r="F14" s="16">
        <v>8097</v>
      </c>
      <c r="G14" s="16">
        <v>7831</v>
      </c>
    </row>
    <row r="15" spans="1:7" ht="16.5" thickBot="1" x14ac:dyDescent="0.3">
      <c r="A15" s="3">
        <v>9</v>
      </c>
      <c r="B15" s="16">
        <v>21334424026</v>
      </c>
      <c r="C15" s="16">
        <v>21142774437</v>
      </c>
      <c r="D15" s="16">
        <v>20630045727</v>
      </c>
      <c r="E15" s="16">
        <v>11447</v>
      </c>
      <c r="F15" s="16">
        <v>11344</v>
      </c>
      <c r="G15" s="16">
        <v>11069</v>
      </c>
    </row>
    <row r="16" spans="1:7" ht="16.5" thickBot="1" x14ac:dyDescent="0.3">
      <c r="A16" s="3">
        <v>10</v>
      </c>
      <c r="B16" s="16">
        <v>47037806832</v>
      </c>
      <c r="C16" s="16">
        <v>46637078687</v>
      </c>
      <c r="D16" s="16">
        <v>46141037082</v>
      </c>
      <c r="E16" s="16">
        <v>24649</v>
      </c>
      <c r="F16" s="16">
        <v>24439</v>
      </c>
      <c r="G16" s="16">
        <v>24179</v>
      </c>
    </row>
    <row r="17" spans="1:7" ht="16.5" thickBot="1" x14ac:dyDescent="0.3">
      <c r="A17" s="3" t="s">
        <v>71</v>
      </c>
      <c r="B17" s="18">
        <v>116839181606</v>
      </c>
      <c r="C17" s="18">
        <v>115927005538</v>
      </c>
      <c r="D17" s="18">
        <v>112735361939</v>
      </c>
      <c r="E17" s="18">
        <v>6264</v>
      </c>
      <c r="F17" s="18">
        <v>6215</v>
      </c>
      <c r="G17" s="18">
        <v>6044</v>
      </c>
    </row>
    <row r="20" spans="1:7" x14ac:dyDescent="0.25">
      <c r="B20" s="12"/>
      <c r="C20" s="12"/>
    </row>
    <row r="21" spans="1:7" x14ac:dyDescent="0.25">
      <c r="B21" s="12"/>
      <c r="C21" s="12"/>
    </row>
  </sheetData>
  <mergeCells count="3">
    <mergeCell ref="A5:A6"/>
    <mergeCell ref="B5:D5"/>
    <mergeCell ref="E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A77D-57D7-B548-8333-7FD9D781F34D}">
  <dimension ref="A1:G21"/>
  <sheetViews>
    <sheetView workbookViewId="0">
      <selection activeCell="E5" sqref="E5:G5"/>
    </sheetView>
  </sheetViews>
  <sheetFormatPr defaultColWidth="11" defaultRowHeight="15.75" x14ac:dyDescent="0.25"/>
  <cols>
    <col min="2" max="2" width="66.5" bestFit="1" customWidth="1"/>
    <col min="3" max="4" width="12.625" bestFit="1" customWidth="1"/>
  </cols>
  <sheetData>
    <row r="1" spans="1:7" x14ac:dyDescent="0.25">
      <c r="A1" t="s">
        <v>15</v>
      </c>
      <c r="B1" s="1" t="s">
        <v>118</v>
      </c>
    </row>
    <row r="2" spans="1:7" x14ac:dyDescent="0.25">
      <c r="A2" t="s">
        <v>16</v>
      </c>
    </row>
    <row r="3" spans="1:7" x14ac:dyDescent="0.25">
      <c r="A3" t="s">
        <v>17</v>
      </c>
      <c r="B3" s="1" t="s">
        <v>72</v>
      </c>
    </row>
    <row r="4" spans="1:7" ht="16.5" thickBot="1" x14ac:dyDescent="0.3"/>
    <row r="5" spans="1:7" ht="26.1" customHeight="1" thickBot="1" x14ac:dyDescent="0.3">
      <c r="A5" s="48" t="s">
        <v>67</v>
      </c>
      <c r="B5" s="50" t="s">
        <v>116</v>
      </c>
      <c r="C5" s="51"/>
      <c r="D5" s="52"/>
      <c r="E5" s="50" t="s">
        <v>117</v>
      </c>
      <c r="F5" s="51"/>
      <c r="G5" s="52"/>
    </row>
    <row r="6" spans="1:7" ht="17.25" thickTop="1" thickBot="1" x14ac:dyDescent="0.3">
      <c r="A6" s="49"/>
      <c r="B6" s="20" t="s">
        <v>68</v>
      </c>
      <c r="C6" s="20" t="s">
        <v>69</v>
      </c>
      <c r="D6" s="20" t="s">
        <v>70</v>
      </c>
      <c r="E6" s="20" t="s">
        <v>68</v>
      </c>
      <c r="F6" s="20" t="s">
        <v>69</v>
      </c>
      <c r="G6" s="20" t="s">
        <v>70</v>
      </c>
    </row>
    <row r="7" spans="1:7" ht="16.5" thickBot="1" x14ac:dyDescent="0.3">
      <c r="A7" s="21">
        <v>1</v>
      </c>
      <c r="B7" s="22">
        <v>2233314190</v>
      </c>
      <c r="C7" s="22">
        <v>2233028084</v>
      </c>
      <c r="D7" s="22">
        <v>2227709978</v>
      </c>
      <c r="E7" s="22">
        <v>1193</v>
      </c>
      <c r="F7" s="22">
        <v>1193</v>
      </c>
      <c r="G7" s="22">
        <v>1190</v>
      </c>
    </row>
    <row r="8" spans="1:7" ht="16.5" thickBot="1" x14ac:dyDescent="0.3">
      <c r="A8" s="21">
        <v>2</v>
      </c>
      <c r="B8" s="22">
        <v>2126842639</v>
      </c>
      <c r="C8" s="22">
        <v>2123913942</v>
      </c>
      <c r="D8" s="22">
        <v>2061101619</v>
      </c>
      <c r="E8" s="22">
        <v>1253</v>
      </c>
      <c r="F8" s="22">
        <v>1251</v>
      </c>
      <c r="G8" s="22">
        <v>1214</v>
      </c>
    </row>
    <row r="9" spans="1:7" ht="16.5" thickBot="1" x14ac:dyDescent="0.3">
      <c r="A9" s="21">
        <v>3</v>
      </c>
      <c r="B9" s="22">
        <v>3150558712</v>
      </c>
      <c r="C9" s="22">
        <v>3140391448</v>
      </c>
      <c r="D9" s="22">
        <v>2988387875</v>
      </c>
      <c r="E9" s="22">
        <v>1563</v>
      </c>
      <c r="F9" s="22">
        <v>1558</v>
      </c>
      <c r="G9" s="22">
        <v>1482</v>
      </c>
    </row>
    <row r="10" spans="1:7" ht="16.5" thickBot="1" x14ac:dyDescent="0.3">
      <c r="A10" s="21">
        <v>4</v>
      </c>
      <c r="B10" s="22">
        <v>4635548315</v>
      </c>
      <c r="C10" s="22">
        <v>4614145660</v>
      </c>
      <c r="D10" s="22">
        <v>4382147848</v>
      </c>
      <c r="E10" s="22">
        <v>2510</v>
      </c>
      <c r="F10" s="22">
        <v>2499</v>
      </c>
      <c r="G10" s="22">
        <v>2373</v>
      </c>
    </row>
    <row r="11" spans="1:7" ht="16.5" thickBot="1" x14ac:dyDescent="0.3">
      <c r="A11" s="21">
        <v>5</v>
      </c>
      <c r="B11" s="22">
        <v>6355835172</v>
      </c>
      <c r="C11" s="22">
        <v>6321509570</v>
      </c>
      <c r="D11" s="22">
        <v>5943860823</v>
      </c>
      <c r="E11" s="22">
        <v>3392</v>
      </c>
      <c r="F11" s="22">
        <v>3374</v>
      </c>
      <c r="G11" s="22">
        <v>3172</v>
      </c>
    </row>
    <row r="12" spans="1:7" ht="16.5" thickBot="1" x14ac:dyDescent="0.3">
      <c r="A12" s="21">
        <v>6</v>
      </c>
      <c r="B12" s="22">
        <v>9260772377</v>
      </c>
      <c r="C12" s="22">
        <v>9200414382</v>
      </c>
      <c r="D12" s="22">
        <v>8738982693</v>
      </c>
      <c r="E12" s="22">
        <v>4959</v>
      </c>
      <c r="F12" s="22">
        <v>4927</v>
      </c>
      <c r="G12" s="22">
        <v>4680</v>
      </c>
    </row>
    <row r="13" spans="1:7" ht="16.5" thickBot="1" x14ac:dyDescent="0.3">
      <c r="A13" s="21">
        <v>7</v>
      </c>
      <c r="B13" s="22">
        <v>12412776704</v>
      </c>
      <c r="C13" s="22">
        <v>12319156043</v>
      </c>
      <c r="D13" s="22">
        <v>11862373366</v>
      </c>
      <c r="E13" s="22">
        <v>6504</v>
      </c>
      <c r="F13" s="22">
        <v>6455</v>
      </c>
      <c r="G13" s="22">
        <v>6216</v>
      </c>
    </row>
    <row r="14" spans="1:7" ht="16.5" thickBot="1" x14ac:dyDescent="0.3">
      <c r="A14" s="21">
        <v>8</v>
      </c>
      <c r="B14" s="22">
        <v>17518579421</v>
      </c>
      <c r="C14" s="22">
        <v>17379258016</v>
      </c>
      <c r="D14" s="22">
        <v>16924473875</v>
      </c>
      <c r="E14" s="22">
        <v>9717</v>
      </c>
      <c r="F14" s="22">
        <v>9640</v>
      </c>
      <c r="G14" s="22">
        <v>9388</v>
      </c>
    </row>
    <row r="15" spans="1:7" ht="16.5" thickBot="1" x14ac:dyDescent="0.3">
      <c r="A15" s="21">
        <v>9</v>
      </c>
      <c r="B15" s="22">
        <v>25058482751</v>
      </c>
      <c r="C15" s="22">
        <v>24857278485</v>
      </c>
      <c r="D15" s="22">
        <v>24383954122</v>
      </c>
      <c r="E15" s="22">
        <v>12688</v>
      </c>
      <c r="F15" s="22">
        <v>12586</v>
      </c>
      <c r="G15" s="22">
        <v>12347</v>
      </c>
    </row>
    <row r="16" spans="1:7" ht="16.5" thickBot="1" x14ac:dyDescent="0.3">
      <c r="A16" s="21">
        <v>10</v>
      </c>
      <c r="B16" s="22">
        <v>51411958513</v>
      </c>
      <c r="C16" s="22">
        <v>51011263524</v>
      </c>
      <c r="D16" s="22">
        <v>50569212810</v>
      </c>
      <c r="E16" s="22">
        <v>26853</v>
      </c>
      <c r="F16" s="22">
        <v>26643</v>
      </c>
      <c r="G16" s="22">
        <v>26413</v>
      </c>
    </row>
    <row r="17" spans="1:7" ht="16.5" thickBot="1" x14ac:dyDescent="0.3">
      <c r="A17" s="21" t="s">
        <v>71</v>
      </c>
      <c r="B17" s="23">
        <v>134164668793</v>
      </c>
      <c r="C17" s="23">
        <v>133200359154</v>
      </c>
      <c r="D17" s="23">
        <v>130082205009</v>
      </c>
      <c r="E17" s="23">
        <v>7146</v>
      </c>
      <c r="F17" s="23">
        <v>7095</v>
      </c>
      <c r="G17" s="23">
        <v>6929</v>
      </c>
    </row>
    <row r="20" spans="1:7" x14ac:dyDescent="0.25">
      <c r="B20" s="12"/>
      <c r="C20" s="12"/>
    </row>
    <row r="21" spans="1:7" x14ac:dyDescent="0.25">
      <c r="B21" s="12"/>
      <c r="C21" s="12"/>
    </row>
  </sheetData>
  <mergeCells count="3">
    <mergeCell ref="A5:A6"/>
    <mergeCell ref="B5:D5"/>
    <mergeCell ref="E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8EC55-6E39-2E4C-ADDF-83687314ADFB}">
  <dimension ref="A1:G19"/>
  <sheetViews>
    <sheetView workbookViewId="0">
      <selection activeCell="E5" sqref="E5:G5"/>
    </sheetView>
  </sheetViews>
  <sheetFormatPr defaultColWidth="11" defaultRowHeight="15.75" x14ac:dyDescent="0.25"/>
  <cols>
    <col min="2" max="2" width="11.125" bestFit="1" customWidth="1"/>
  </cols>
  <sheetData>
    <row r="1" spans="1:7" ht="141.75" x14ac:dyDescent="0.25">
      <c r="A1" s="2" t="s">
        <v>15</v>
      </c>
      <c r="B1" s="29" t="s">
        <v>119</v>
      </c>
      <c r="C1" s="2"/>
      <c r="D1" s="2"/>
      <c r="E1" s="2"/>
      <c r="F1" s="2"/>
      <c r="G1" s="2"/>
    </row>
    <row r="2" spans="1:7" x14ac:dyDescent="0.25">
      <c r="A2" s="2" t="s">
        <v>16</v>
      </c>
      <c r="B2" s="2"/>
      <c r="C2" s="2"/>
      <c r="D2" s="2"/>
      <c r="E2" s="2"/>
      <c r="F2" s="2"/>
      <c r="G2" s="2"/>
    </row>
    <row r="3" spans="1:7" x14ac:dyDescent="0.25">
      <c r="A3" s="2" t="s">
        <v>17</v>
      </c>
      <c r="B3" s="19" t="s">
        <v>72</v>
      </c>
      <c r="C3" s="2"/>
      <c r="D3" s="2"/>
      <c r="E3" s="2"/>
      <c r="F3" s="2"/>
      <c r="G3" s="2"/>
    </row>
    <row r="4" spans="1:7" ht="16.5" thickBot="1" x14ac:dyDescent="0.3"/>
    <row r="5" spans="1:7" ht="21.95" customHeight="1" thickBot="1" x14ac:dyDescent="0.3">
      <c r="A5" s="43" t="s">
        <v>67</v>
      </c>
      <c r="B5" s="45" t="s">
        <v>116</v>
      </c>
      <c r="C5" s="46"/>
      <c r="D5" s="47"/>
      <c r="E5" s="45" t="s">
        <v>117</v>
      </c>
      <c r="F5" s="46"/>
      <c r="G5" s="47"/>
    </row>
    <row r="6" spans="1:7" ht="17.25" thickTop="1" thickBot="1" x14ac:dyDescent="0.3">
      <c r="A6" s="44"/>
      <c r="B6" s="15" t="s">
        <v>68</v>
      </c>
      <c r="C6" s="15" t="s">
        <v>69</v>
      </c>
      <c r="D6" s="15" t="s">
        <v>70</v>
      </c>
      <c r="E6" s="15" t="s">
        <v>68</v>
      </c>
      <c r="F6" s="15" t="s">
        <v>69</v>
      </c>
      <c r="G6" s="15" t="s">
        <v>70</v>
      </c>
    </row>
    <row r="7" spans="1:7" ht="16.5" thickBot="1" x14ac:dyDescent="0.3">
      <c r="A7" s="3">
        <v>1</v>
      </c>
      <c r="B7" s="16">
        <v>1626486236</v>
      </c>
      <c r="C7" s="16">
        <v>1626189930</v>
      </c>
      <c r="D7" s="16">
        <v>1623676196</v>
      </c>
      <c r="E7" s="17">
        <v>853</v>
      </c>
      <c r="F7" s="17">
        <v>853</v>
      </c>
      <c r="G7" s="17">
        <v>851</v>
      </c>
    </row>
    <row r="8" spans="1:7" ht="16.5" thickBot="1" x14ac:dyDescent="0.3">
      <c r="A8" s="3">
        <v>2</v>
      </c>
      <c r="B8" s="16">
        <v>2543465076</v>
      </c>
      <c r="C8" s="16">
        <v>2540905630</v>
      </c>
      <c r="D8" s="16">
        <v>2504248425</v>
      </c>
      <c r="E8" s="16">
        <v>1469</v>
      </c>
      <c r="F8" s="16">
        <v>1467</v>
      </c>
      <c r="G8" s="16">
        <v>1446</v>
      </c>
    </row>
    <row r="9" spans="1:7" ht="16.5" thickBot="1" x14ac:dyDescent="0.3">
      <c r="A9" s="3">
        <v>3</v>
      </c>
      <c r="B9" s="16">
        <v>3480921972</v>
      </c>
      <c r="C9" s="16">
        <v>3472492107</v>
      </c>
      <c r="D9" s="16">
        <v>3373890425</v>
      </c>
      <c r="E9" s="16">
        <v>1723</v>
      </c>
      <c r="F9" s="16">
        <v>1719</v>
      </c>
      <c r="G9" s="16">
        <v>1670</v>
      </c>
    </row>
    <row r="10" spans="1:7" ht="16.5" thickBot="1" x14ac:dyDescent="0.3">
      <c r="A10" s="3">
        <v>4</v>
      </c>
      <c r="B10" s="16">
        <v>5335732873</v>
      </c>
      <c r="C10" s="16">
        <v>5320606374</v>
      </c>
      <c r="D10" s="16">
        <v>5168510713</v>
      </c>
      <c r="E10" s="16">
        <v>2884</v>
      </c>
      <c r="F10" s="16">
        <v>2876</v>
      </c>
      <c r="G10" s="16">
        <v>2793</v>
      </c>
    </row>
    <row r="11" spans="1:7" ht="16.5" thickBot="1" x14ac:dyDescent="0.3">
      <c r="A11" s="3">
        <v>5</v>
      </c>
      <c r="B11" s="16">
        <v>7729220412</v>
      </c>
      <c r="C11" s="16">
        <v>7700197333</v>
      </c>
      <c r="D11" s="16">
        <v>7465036921</v>
      </c>
      <c r="E11" s="16">
        <v>4216</v>
      </c>
      <c r="F11" s="16">
        <v>4200</v>
      </c>
      <c r="G11" s="16">
        <v>4072</v>
      </c>
    </row>
    <row r="12" spans="1:7" ht="16.5" thickBot="1" x14ac:dyDescent="0.3">
      <c r="A12" s="3">
        <v>6</v>
      </c>
      <c r="B12" s="16">
        <v>10679729296</v>
      </c>
      <c r="C12" s="16">
        <v>10636540817</v>
      </c>
      <c r="D12" s="16">
        <v>10402868135</v>
      </c>
      <c r="E12" s="16">
        <v>5728</v>
      </c>
      <c r="F12" s="16">
        <v>5705</v>
      </c>
      <c r="G12" s="16">
        <v>5579</v>
      </c>
    </row>
    <row r="13" spans="1:7" ht="16.5" thickBot="1" x14ac:dyDescent="0.3">
      <c r="A13" s="3">
        <v>7</v>
      </c>
      <c r="B13" s="16">
        <v>15026266074</v>
      </c>
      <c r="C13" s="16">
        <v>14957630212</v>
      </c>
      <c r="D13" s="16">
        <v>14741213238</v>
      </c>
      <c r="E13" s="16">
        <v>8037</v>
      </c>
      <c r="F13" s="16">
        <v>8000</v>
      </c>
      <c r="G13" s="16">
        <v>7884</v>
      </c>
    </row>
    <row r="14" spans="1:7" ht="16.5" thickBot="1" x14ac:dyDescent="0.3">
      <c r="A14" s="3">
        <v>8</v>
      </c>
      <c r="B14" s="16">
        <v>20514058972</v>
      </c>
      <c r="C14" s="16">
        <v>20421199156</v>
      </c>
      <c r="D14" s="16">
        <v>20208146610</v>
      </c>
      <c r="E14" s="16">
        <v>10969</v>
      </c>
      <c r="F14" s="16">
        <v>10920</v>
      </c>
      <c r="G14" s="16">
        <v>10806</v>
      </c>
    </row>
    <row r="15" spans="1:7" ht="16.5" thickBot="1" x14ac:dyDescent="0.3">
      <c r="A15" s="3">
        <v>9</v>
      </c>
      <c r="B15" s="16">
        <v>30040704045</v>
      </c>
      <c r="C15" s="16">
        <v>29897020808</v>
      </c>
      <c r="D15" s="16">
        <v>29683306976</v>
      </c>
      <c r="E15" s="16">
        <v>15130</v>
      </c>
      <c r="F15" s="16">
        <v>15058</v>
      </c>
      <c r="G15" s="16">
        <v>14950</v>
      </c>
    </row>
    <row r="16" spans="1:7" ht="16.5" thickBot="1" x14ac:dyDescent="0.3">
      <c r="A16" s="3">
        <v>10</v>
      </c>
      <c r="B16" s="16">
        <v>58748672798</v>
      </c>
      <c r="C16" s="16">
        <v>58498196418</v>
      </c>
      <c r="D16" s="16">
        <v>58293868196</v>
      </c>
      <c r="E16" s="16">
        <v>31028</v>
      </c>
      <c r="F16" s="16">
        <v>30896</v>
      </c>
      <c r="G16" s="16">
        <v>30788</v>
      </c>
    </row>
    <row r="17" spans="1:7" ht="16.5" thickBot="1" x14ac:dyDescent="0.3">
      <c r="A17" s="3" t="s">
        <v>71</v>
      </c>
      <c r="B17" s="18">
        <v>155725257754</v>
      </c>
      <c r="C17" s="18">
        <v>155070978785</v>
      </c>
      <c r="D17" s="18">
        <v>153464765836</v>
      </c>
      <c r="E17" s="18">
        <v>8272</v>
      </c>
      <c r="F17" s="18">
        <v>8237</v>
      </c>
      <c r="G17" s="18">
        <v>8152</v>
      </c>
    </row>
    <row r="19" spans="1:7" x14ac:dyDescent="0.25">
      <c r="B19" s="12"/>
      <c r="C19" s="12"/>
    </row>
  </sheetData>
  <mergeCells count="3">
    <mergeCell ref="A5:A6"/>
    <mergeCell ref="B5:D5"/>
    <mergeCell ref="E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023B-1325-7143-A9A5-6495F3BBA232}">
  <dimension ref="A1:J18"/>
  <sheetViews>
    <sheetView workbookViewId="0">
      <selection activeCell="J5" sqref="J5"/>
    </sheetView>
  </sheetViews>
  <sheetFormatPr defaultColWidth="11" defaultRowHeight="15.75" x14ac:dyDescent="0.25"/>
  <sheetData>
    <row r="1" spans="1:10" x14ac:dyDescent="0.25">
      <c r="A1" t="s">
        <v>15</v>
      </c>
      <c r="B1" s="1" t="s">
        <v>120</v>
      </c>
    </row>
    <row r="2" spans="1:10" x14ac:dyDescent="0.25">
      <c r="A2" t="s">
        <v>16</v>
      </c>
    </row>
    <row r="3" spans="1:10" x14ac:dyDescent="0.25">
      <c r="A3" t="s">
        <v>17</v>
      </c>
      <c r="B3" s="1" t="s">
        <v>106</v>
      </c>
    </row>
    <row r="4" spans="1:10" ht="16.5" thickBot="1" x14ac:dyDescent="0.3"/>
    <row r="5" spans="1:10" ht="32.25" thickBot="1" x14ac:dyDescent="0.3">
      <c r="A5" s="53" t="s">
        <v>123</v>
      </c>
      <c r="B5" s="45" t="s">
        <v>121</v>
      </c>
      <c r="C5" s="46"/>
      <c r="D5" s="46"/>
      <c r="E5" s="47"/>
      <c r="F5" s="45" t="s">
        <v>122</v>
      </c>
      <c r="G5" s="46"/>
      <c r="H5" s="47"/>
      <c r="I5" s="26" t="s">
        <v>128</v>
      </c>
      <c r="J5" s="26" t="s">
        <v>129</v>
      </c>
    </row>
    <row r="6" spans="1:10" ht="23.25" thickTop="1" x14ac:dyDescent="0.25">
      <c r="A6" s="54"/>
      <c r="B6" s="28" t="s">
        <v>124</v>
      </c>
      <c r="C6" s="28" t="s">
        <v>125</v>
      </c>
      <c r="D6" s="28" t="s">
        <v>126</v>
      </c>
      <c r="E6" s="28" t="s">
        <v>127</v>
      </c>
      <c r="F6" s="28" t="s">
        <v>124</v>
      </c>
      <c r="G6" s="28" t="s">
        <v>125</v>
      </c>
      <c r="H6" s="28" t="s">
        <v>126</v>
      </c>
      <c r="I6" s="27" t="s">
        <v>103</v>
      </c>
      <c r="J6" s="27" t="s">
        <v>104</v>
      </c>
    </row>
    <row r="7" spans="1:10" ht="16.5" thickBot="1" x14ac:dyDescent="0.3">
      <c r="A7" s="55"/>
      <c r="B7" s="17">
        <v>-1</v>
      </c>
      <c r="C7" s="17">
        <v>-2</v>
      </c>
      <c r="D7" s="17">
        <v>-3</v>
      </c>
      <c r="E7" s="17">
        <v>-4</v>
      </c>
      <c r="F7" s="17">
        <v>-5</v>
      </c>
      <c r="G7" s="17">
        <v>-6</v>
      </c>
      <c r="H7" s="17">
        <v>-7</v>
      </c>
      <c r="I7" s="9"/>
      <c r="J7" s="9"/>
    </row>
    <row r="8" spans="1:10" ht="16.5" thickBot="1" x14ac:dyDescent="0.3">
      <c r="A8" s="3">
        <v>1</v>
      </c>
      <c r="B8" s="17">
        <v>626</v>
      </c>
      <c r="C8" s="17">
        <v>671</v>
      </c>
      <c r="D8" s="17">
        <v>45</v>
      </c>
      <c r="E8" s="17">
        <v>7.2</v>
      </c>
      <c r="F8" s="17">
        <v>30</v>
      </c>
      <c r="G8" s="17">
        <v>59</v>
      </c>
      <c r="H8" s="17">
        <v>29</v>
      </c>
      <c r="I8" s="17">
        <v>89</v>
      </c>
      <c r="J8" s="17">
        <v>63</v>
      </c>
    </row>
    <row r="9" spans="1:10" ht="16.5" thickBot="1" x14ac:dyDescent="0.3">
      <c r="A9" s="3">
        <v>2</v>
      </c>
      <c r="B9" s="16">
        <v>1034</v>
      </c>
      <c r="C9" s="16">
        <v>1134</v>
      </c>
      <c r="D9" s="17">
        <v>100</v>
      </c>
      <c r="E9" s="17">
        <v>9.6999999999999993</v>
      </c>
      <c r="F9" s="17">
        <v>42</v>
      </c>
      <c r="G9" s="17">
        <v>96</v>
      </c>
      <c r="H9" s="17">
        <v>54</v>
      </c>
      <c r="I9" s="17">
        <v>138</v>
      </c>
      <c r="J9" s="17">
        <v>53</v>
      </c>
    </row>
    <row r="10" spans="1:10" ht="16.5" thickBot="1" x14ac:dyDescent="0.3">
      <c r="A10" s="3">
        <v>3</v>
      </c>
      <c r="B10" s="16">
        <v>1337</v>
      </c>
      <c r="C10" s="16">
        <v>1465</v>
      </c>
      <c r="D10" s="17">
        <v>128</v>
      </c>
      <c r="E10" s="17">
        <v>9.6</v>
      </c>
      <c r="F10" s="17">
        <v>51</v>
      </c>
      <c r="G10" s="17">
        <v>119</v>
      </c>
      <c r="H10" s="17">
        <v>68</v>
      </c>
      <c r="I10" s="17">
        <v>169</v>
      </c>
      <c r="J10" s="17">
        <v>53</v>
      </c>
    </row>
    <row r="11" spans="1:10" ht="16.5" thickBot="1" x14ac:dyDescent="0.3">
      <c r="A11" s="3">
        <v>4</v>
      </c>
      <c r="B11" s="16">
        <v>1660</v>
      </c>
      <c r="C11" s="16">
        <v>1801</v>
      </c>
      <c r="D11" s="17">
        <v>142</v>
      </c>
      <c r="E11" s="17">
        <v>8.5</v>
      </c>
      <c r="F11" s="17">
        <v>59</v>
      </c>
      <c r="G11" s="17">
        <v>147</v>
      </c>
      <c r="H11" s="17">
        <v>88</v>
      </c>
      <c r="I11" s="17">
        <v>206</v>
      </c>
      <c r="J11" s="17">
        <v>62</v>
      </c>
    </row>
    <row r="12" spans="1:10" ht="16.5" thickBot="1" x14ac:dyDescent="0.3">
      <c r="A12" s="3">
        <v>5</v>
      </c>
      <c r="B12" s="16">
        <v>1965</v>
      </c>
      <c r="C12" s="16">
        <v>2196</v>
      </c>
      <c r="D12" s="17">
        <v>230</v>
      </c>
      <c r="E12" s="17">
        <v>11.7</v>
      </c>
      <c r="F12" s="17">
        <v>66</v>
      </c>
      <c r="G12" s="17">
        <v>175</v>
      </c>
      <c r="H12" s="17">
        <v>109</v>
      </c>
      <c r="I12" s="17">
        <v>242</v>
      </c>
      <c r="J12" s="17">
        <v>47</v>
      </c>
    </row>
    <row r="13" spans="1:10" ht="16.5" thickBot="1" x14ac:dyDescent="0.3">
      <c r="A13" s="3">
        <v>6</v>
      </c>
      <c r="B13" s="16">
        <v>2313</v>
      </c>
      <c r="C13" s="16">
        <v>2603</v>
      </c>
      <c r="D13" s="17">
        <v>290</v>
      </c>
      <c r="E13" s="17">
        <v>12.5</v>
      </c>
      <c r="F13" s="17">
        <v>76</v>
      </c>
      <c r="G13" s="17">
        <v>202</v>
      </c>
      <c r="H13" s="17">
        <v>126</v>
      </c>
      <c r="I13" s="17">
        <v>279</v>
      </c>
      <c r="J13" s="17">
        <v>44</v>
      </c>
    </row>
    <row r="14" spans="1:10" ht="16.5" thickBot="1" x14ac:dyDescent="0.3">
      <c r="A14" s="3">
        <v>7</v>
      </c>
      <c r="B14" s="16">
        <v>2763</v>
      </c>
      <c r="C14" s="16">
        <v>3094</v>
      </c>
      <c r="D14" s="17">
        <v>331</v>
      </c>
      <c r="E14" s="17">
        <v>12</v>
      </c>
      <c r="F14" s="17">
        <v>87</v>
      </c>
      <c r="G14" s="17">
        <v>240</v>
      </c>
      <c r="H14" s="17">
        <v>153</v>
      </c>
      <c r="I14" s="17">
        <v>327</v>
      </c>
      <c r="J14" s="17">
        <v>46</v>
      </c>
    </row>
    <row r="15" spans="1:10" ht="16.5" thickBot="1" x14ac:dyDescent="0.3">
      <c r="A15" s="3">
        <v>8</v>
      </c>
      <c r="B15" s="16">
        <v>3288</v>
      </c>
      <c r="C15" s="16">
        <v>3696</v>
      </c>
      <c r="D15" s="17">
        <v>408</v>
      </c>
      <c r="E15" s="17">
        <v>12.4</v>
      </c>
      <c r="F15" s="17">
        <v>97</v>
      </c>
      <c r="G15" s="17">
        <v>280</v>
      </c>
      <c r="H15" s="17">
        <v>183</v>
      </c>
      <c r="I15" s="17">
        <v>377</v>
      </c>
      <c r="J15" s="17">
        <v>45</v>
      </c>
    </row>
    <row r="16" spans="1:10" ht="16.5" thickBot="1" x14ac:dyDescent="0.3">
      <c r="A16" s="3">
        <v>9</v>
      </c>
      <c r="B16" s="16">
        <v>4168</v>
      </c>
      <c r="C16" s="16">
        <v>4637</v>
      </c>
      <c r="D16" s="17">
        <v>469</v>
      </c>
      <c r="E16" s="17">
        <v>11.2</v>
      </c>
      <c r="F16" s="17">
        <v>115</v>
      </c>
      <c r="G16" s="17">
        <v>341</v>
      </c>
      <c r="H16" s="17">
        <v>226</v>
      </c>
      <c r="I16" s="17">
        <v>457</v>
      </c>
      <c r="J16" s="17">
        <v>48</v>
      </c>
    </row>
    <row r="17" spans="1:10" ht="16.5" thickBot="1" x14ac:dyDescent="0.3">
      <c r="A17" s="3">
        <v>10</v>
      </c>
      <c r="B17" s="16">
        <v>6766</v>
      </c>
      <c r="C17" s="16">
        <v>7256</v>
      </c>
      <c r="D17" s="17">
        <v>490</v>
      </c>
      <c r="E17" s="17">
        <v>7.2</v>
      </c>
      <c r="F17" s="17">
        <v>169</v>
      </c>
      <c r="G17" s="17">
        <v>516</v>
      </c>
      <c r="H17" s="17">
        <v>347</v>
      </c>
      <c r="I17" s="17">
        <v>684</v>
      </c>
      <c r="J17" s="17">
        <v>71</v>
      </c>
    </row>
    <row r="18" spans="1:10" ht="16.5" thickBot="1" x14ac:dyDescent="0.3">
      <c r="A18" s="3" t="s">
        <v>71</v>
      </c>
      <c r="B18" s="16">
        <v>2592</v>
      </c>
      <c r="C18" s="16">
        <v>2856</v>
      </c>
      <c r="D18" s="17">
        <v>264</v>
      </c>
      <c r="E18" s="17">
        <v>10.199999999999999</v>
      </c>
      <c r="F18" s="17">
        <v>79</v>
      </c>
      <c r="G18" s="17">
        <v>218</v>
      </c>
      <c r="H18" s="17">
        <v>138</v>
      </c>
      <c r="I18" s="17">
        <v>297</v>
      </c>
      <c r="J18" s="17">
        <v>52</v>
      </c>
    </row>
  </sheetData>
  <mergeCells count="3">
    <mergeCell ref="A5:A7"/>
    <mergeCell ref="B5:E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 Annex</vt:lpstr>
      <vt:lpstr>Table 2 Annex</vt:lpstr>
      <vt:lpstr>Table 3 Annex </vt:lpstr>
      <vt:lpstr>Table 4 Annex</vt:lpstr>
      <vt:lpstr>Table 5 Annex</vt:lpstr>
      <vt:lpstr>Table 6 Annex</vt:lpstr>
      <vt:lpstr>Table 7 Annex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 LÓPEZ, SANTIAGO</dc:creator>
  <cp:lastModifiedBy>Kyle  Hulehan</cp:lastModifiedBy>
  <dcterms:created xsi:type="dcterms:W3CDTF">2024-05-15T09:33:39Z</dcterms:created>
  <dcterms:modified xsi:type="dcterms:W3CDTF">2024-06-25T19:42:15Z</dcterms:modified>
</cp:coreProperties>
</file>