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Kaufman\Tax Foundation Dropbox\Kevin Kaufman\PC\Downloads\"/>
    </mc:Choice>
  </mc:AlternateContent>
  <xr:revisionPtr revIDLastSave="0" documentId="8_{71E3FA2D-8EBF-477A-BB71-29963E71A3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24" r:id="rId1"/>
    <sheet name="Table 2" sheetId="25" r:id="rId2"/>
    <sheet name="Table 3" sheetId="26" r:id="rId3"/>
    <sheet name="Table 4" sheetId="27" r:id="rId4"/>
    <sheet name="Table 5" sheetId="28" r:id="rId5"/>
    <sheet name="Table 6" sheetId="29" r:id="rId6"/>
    <sheet name="Appendix Table 1" sheetId="21" r:id="rId7"/>
    <sheet name="Appendix Table 2" sheetId="22" r:id="rId8"/>
    <sheet name="Appendix Table 3" sheetId="2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3" l="1"/>
  <c r="J13" i="23"/>
  <c r="I13" i="23"/>
  <c r="H13" i="23"/>
  <c r="G13" i="23"/>
  <c r="F13" i="23"/>
  <c r="E13" i="23"/>
  <c r="D13" i="23"/>
  <c r="C13" i="23"/>
  <c r="B13" i="23"/>
  <c r="L12" i="22"/>
  <c r="K12" i="22"/>
  <c r="J12" i="22"/>
  <c r="I12" i="22"/>
  <c r="H12" i="22"/>
  <c r="G12" i="22"/>
  <c r="F12" i="22"/>
  <c r="E12" i="22"/>
  <c r="D12" i="22"/>
  <c r="C12" i="22"/>
  <c r="B12" i="22"/>
  <c r="L13" i="23" l="1"/>
</calcChain>
</file>

<file path=xl/sharedStrings.xml><?xml version="1.0" encoding="utf-8"?>
<sst xmlns="http://schemas.openxmlformats.org/spreadsheetml/2006/main" count="384" uniqueCount="240">
  <si>
    <t>2025 - 2034</t>
  </si>
  <si>
    <t>Lower Rates and Brackets</t>
  </si>
  <si>
    <t>Larger Standard Deduction</t>
  </si>
  <si>
    <t>Personal Exemption Elimination</t>
  </si>
  <si>
    <t>$10,000 SALT Cap</t>
  </si>
  <si>
    <t>$750,000 HMID Cap</t>
  </si>
  <si>
    <t>Pease Repeal</t>
  </si>
  <si>
    <t>Pass-Through Deduction</t>
  </si>
  <si>
    <t>Increase AMT Exemption and Phaseout Threshold</t>
  </si>
  <si>
    <t>R&amp;D Expensing</t>
  </si>
  <si>
    <t>100 Percent Bonus Depreciation</t>
  </si>
  <si>
    <t>EBITDA Interest Limitation</t>
  </si>
  <si>
    <t>Noncorporate Loss Limitation</t>
  </si>
  <si>
    <t>Increase Estate Tax Exclusion</t>
  </si>
  <si>
    <t>Conventional Total</t>
  </si>
  <si>
    <t>Dynamic Total</t>
  </si>
  <si>
    <t>Eliminate Itemized Deductions and Pease Limitation</t>
  </si>
  <si>
    <t>Adjust Head of Household Thresholds</t>
  </si>
  <si>
    <t>Eliminate the AMT</t>
  </si>
  <si>
    <t>Total Business Tax Reforms (17% EBITDA, R&amp;D Expensing, 100% Bonus Depreciation, NCRS for Structures, Eliminate CAMT, Eliminate Green Energy Tax Credits)</t>
  </si>
  <si>
    <t xml:space="preserve">Eliminate Itemized Deductions </t>
  </si>
  <si>
    <t>Eliminate the Exclusion for Fringe Benefits</t>
  </si>
  <si>
    <t>Provision</t>
  </si>
  <si>
    <r>
      <t xml:space="preserve">Table 1. Economic and Revenue Effects of Continuing the TCJA </t>
    </r>
    <r>
      <rPr>
        <sz val="12"/>
        <rFont val="Aptos"/>
      </rPr>
      <t> </t>
    </r>
  </si>
  <si>
    <r>
      <t>Long-Run GDP</t>
    </r>
    <r>
      <rPr>
        <sz val="12"/>
        <rFont val="Aptos"/>
      </rPr>
      <t> </t>
    </r>
  </si>
  <si>
    <t>+1.1% </t>
  </si>
  <si>
    <r>
      <t>Long-Run Capital Stock</t>
    </r>
    <r>
      <rPr>
        <sz val="12"/>
        <rFont val="Aptos"/>
      </rPr>
      <t> </t>
    </r>
  </si>
  <si>
    <t>+0.9% </t>
  </si>
  <si>
    <r>
      <t>Long-Run Wages</t>
    </r>
    <r>
      <rPr>
        <sz val="12"/>
        <rFont val="Aptos"/>
      </rPr>
      <t> </t>
    </r>
  </si>
  <si>
    <t>+0.3% </t>
  </si>
  <si>
    <r>
      <t>Long-Run Full-Time Equivalent Employment</t>
    </r>
    <r>
      <rPr>
        <sz val="12"/>
        <rFont val="Aptos"/>
      </rPr>
      <t> </t>
    </r>
  </si>
  <si>
    <t>+913,000 </t>
  </si>
  <si>
    <r>
      <t>Conventional Revenue, 2025-2034</t>
    </r>
    <r>
      <rPr>
        <sz val="12"/>
        <rFont val="Aptos"/>
      </rPr>
      <t> </t>
    </r>
  </si>
  <si>
    <t>-$4,047.3 </t>
  </si>
  <si>
    <r>
      <t>Dynamic Revenue, 2025-2034</t>
    </r>
    <r>
      <rPr>
        <sz val="12"/>
        <rFont val="Aptos"/>
      </rPr>
      <t> </t>
    </r>
  </si>
  <si>
    <r>
      <t>Conventional Long-Run Change in Debt-to-GDP</t>
    </r>
    <r>
      <rPr>
        <sz val="12"/>
        <rFont val="Aptos"/>
      </rPr>
      <t> </t>
    </r>
  </si>
  <si>
    <t>+25.5 percentage points </t>
  </si>
  <si>
    <r>
      <t>Dynamic Long-Run Change in Debt-to-GDP</t>
    </r>
    <r>
      <rPr>
        <sz val="12"/>
        <rFont val="Aptos"/>
      </rPr>
      <t> </t>
    </r>
  </si>
  <si>
    <t>Source: Tax Foundation General Equilibrium Model, April 2024. </t>
  </si>
  <si>
    <r>
      <t>Table 2. Distributional Effects of Continuing the TCJA (Percent Change in After-Tax Income)</t>
    </r>
    <r>
      <rPr>
        <sz val="12"/>
        <rFont val="Aptos"/>
      </rPr>
      <t> </t>
    </r>
  </si>
  <si>
    <t>2026 Conventional </t>
  </si>
  <si>
    <t>2034 Conventional </t>
  </si>
  <si>
    <t>Long Run Dynamic </t>
  </si>
  <si>
    <r>
      <t>0% - 20.0%</t>
    </r>
    <r>
      <rPr>
        <sz val="12"/>
        <color rgb="FF000000"/>
        <rFont val="Aptos"/>
      </rPr>
      <t> </t>
    </r>
  </si>
  <si>
    <t>2.2% </t>
  </si>
  <si>
    <t>1.5% </t>
  </si>
  <si>
    <t>2.3% </t>
  </si>
  <si>
    <r>
      <t>20.0% - 40.0%</t>
    </r>
    <r>
      <rPr>
        <sz val="12"/>
        <color rgb="FF000000"/>
        <rFont val="Aptos"/>
      </rPr>
      <t> </t>
    </r>
  </si>
  <si>
    <r>
      <t>40.0% - 60.0%</t>
    </r>
    <r>
      <rPr>
        <sz val="12"/>
        <color rgb="FF000000"/>
        <rFont val="Aptos"/>
      </rPr>
      <t> </t>
    </r>
  </si>
  <si>
    <t>1.9% </t>
  </si>
  <si>
    <t>1.8% </t>
  </si>
  <si>
    <r>
      <t>60.0% - 80.0%</t>
    </r>
    <r>
      <rPr>
        <sz val="12"/>
        <color rgb="FF000000"/>
        <rFont val="Aptos"/>
      </rPr>
      <t> </t>
    </r>
  </si>
  <si>
    <t>2.6% </t>
  </si>
  <si>
    <r>
      <t>80.0% - 100%</t>
    </r>
    <r>
      <rPr>
        <sz val="12"/>
        <color rgb="FF000000"/>
        <rFont val="Aptos"/>
      </rPr>
      <t> </t>
    </r>
  </si>
  <si>
    <t>3.4% </t>
  </si>
  <si>
    <r>
      <t>80.0% - 90.0%</t>
    </r>
    <r>
      <rPr>
        <sz val="12"/>
        <color rgb="FF000000"/>
        <rFont val="Aptos"/>
      </rPr>
      <t> </t>
    </r>
  </si>
  <si>
    <t>2.1% </t>
  </si>
  <si>
    <r>
      <t>90.0% - 95.0%</t>
    </r>
    <r>
      <rPr>
        <sz val="12"/>
        <color rgb="FF000000"/>
        <rFont val="Aptos"/>
      </rPr>
      <t> </t>
    </r>
  </si>
  <si>
    <r>
      <t>95.0% - 99.0%</t>
    </r>
    <r>
      <rPr>
        <sz val="12"/>
        <color rgb="FF000000"/>
        <rFont val="Aptos"/>
      </rPr>
      <t> </t>
    </r>
  </si>
  <si>
    <t>4.4% </t>
  </si>
  <si>
    <t>3.6% </t>
  </si>
  <si>
    <r>
      <t>99.0% - 100%</t>
    </r>
    <r>
      <rPr>
        <sz val="12"/>
        <color rgb="FF000000"/>
        <rFont val="Aptos"/>
      </rPr>
      <t> </t>
    </r>
  </si>
  <si>
    <t>4.8% </t>
  </si>
  <si>
    <t>2.8% </t>
  </si>
  <si>
    <r>
      <t>Total</t>
    </r>
    <r>
      <rPr>
        <sz val="12"/>
        <color rgb="FF000000"/>
        <rFont val="Aptos"/>
      </rPr>
      <t> </t>
    </r>
  </si>
  <si>
    <r>
      <t>2.9%</t>
    </r>
    <r>
      <rPr>
        <sz val="12"/>
        <color rgb="FF000000"/>
        <rFont val="Aptos"/>
      </rPr>
      <t> </t>
    </r>
  </si>
  <si>
    <r>
      <t>2.3%</t>
    </r>
    <r>
      <rPr>
        <sz val="12"/>
        <color rgb="FF000000"/>
        <rFont val="Aptos"/>
      </rPr>
      <t> </t>
    </r>
  </si>
  <si>
    <r>
      <t>Table 3. Comparing Major Provisions of TCJA Permanence, Expiration, and Other Options in 2026</t>
    </r>
    <r>
      <rPr>
        <sz val="12"/>
        <color rgb="FF000000"/>
        <rFont val="Aptos"/>
      </rPr>
      <t> </t>
    </r>
  </si>
  <si>
    <r>
      <t>TCJA Permanence</t>
    </r>
    <r>
      <rPr>
        <sz val="12"/>
        <rFont val="Aptos"/>
      </rPr>
      <t> </t>
    </r>
  </si>
  <si>
    <r>
      <t>TCJA Expiration</t>
    </r>
    <r>
      <rPr>
        <sz val="12"/>
        <rFont val="Aptos"/>
      </rPr>
      <t> </t>
    </r>
  </si>
  <si>
    <r>
      <t>Revenue-Neutral Option 1</t>
    </r>
    <r>
      <rPr>
        <sz val="12"/>
        <rFont val="Aptos"/>
      </rPr>
      <t> </t>
    </r>
  </si>
  <si>
    <r>
      <t>Revenue-Neutral Option 2</t>
    </r>
    <r>
      <rPr>
        <sz val="12"/>
        <rFont val="Aptos"/>
      </rPr>
      <t> </t>
    </r>
  </si>
  <si>
    <r>
      <t>Bonus Depreciation</t>
    </r>
    <r>
      <rPr>
        <sz val="12"/>
        <rFont val="Aptos"/>
      </rPr>
      <t> </t>
    </r>
  </si>
  <si>
    <t>Restored </t>
  </si>
  <si>
    <t>Expired </t>
  </si>
  <si>
    <r>
      <t>R&amp;D Expensing </t>
    </r>
    <r>
      <rPr>
        <sz val="12"/>
        <rFont val="Aptos"/>
      </rPr>
      <t> </t>
    </r>
  </si>
  <si>
    <r>
      <t>Interest Limitation</t>
    </r>
    <r>
      <rPr>
        <sz val="12"/>
        <rFont val="Aptos"/>
      </rPr>
      <t> </t>
    </r>
  </si>
  <si>
    <t>30% EBITDA </t>
  </si>
  <si>
    <t>30% EBIT </t>
  </si>
  <si>
    <t>17% EBITDA </t>
  </si>
  <si>
    <r>
      <t>Section 199a Pass-through Deduction</t>
    </r>
    <r>
      <rPr>
        <sz val="12"/>
        <rFont val="Aptos"/>
      </rPr>
      <t> </t>
    </r>
  </si>
  <si>
    <t>Extended </t>
  </si>
  <si>
    <r>
      <t>Noncorporate Loss Limitation</t>
    </r>
    <r>
      <rPr>
        <sz val="12"/>
        <rFont val="Aptos"/>
      </rPr>
      <t> </t>
    </r>
  </si>
  <si>
    <t>Expired (after 2028) </t>
  </si>
  <si>
    <r>
      <t>Other business provisions</t>
    </r>
    <r>
      <rPr>
        <sz val="12"/>
        <rFont val="Aptos"/>
      </rPr>
      <t> </t>
    </r>
  </si>
  <si>
    <r>
      <t>Single Rates and Brackets, 2026</t>
    </r>
    <r>
      <rPr>
        <sz val="12"/>
        <rFont val="Aptos"/>
      </rPr>
      <t> </t>
    </r>
  </si>
  <si>
    <t>10% </t>
  </si>
  <si>
    <t>12%  </t>
  </si>
  <si>
    <t>22%  </t>
  </si>
  <si>
    <t>24%  </t>
  </si>
  <si>
    <t>32%  </t>
  </si>
  <si>
    <t>35%  </t>
  </si>
  <si>
    <t>37% </t>
  </si>
  <si>
    <t>$0 </t>
  </si>
  <si>
    <t>$12,125 </t>
  </si>
  <si>
    <t>$49,450 </t>
  </si>
  <si>
    <t>$105,400 </t>
  </si>
  <si>
    <t>$201,150 </t>
  </si>
  <si>
    <t>$255,450 </t>
  </si>
  <si>
    <t>$638,650 </t>
  </si>
  <si>
    <t>10%  </t>
  </si>
  <si>
    <t>15%  </t>
  </si>
  <si>
    <t>25%  </t>
  </si>
  <si>
    <t>28%  </t>
  </si>
  <si>
    <t>33%  </t>
  </si>
  <si>
    <t>35%   </t>
  </si>
  <si>
    <t>39.6% </t>
  </si>
  <si>
    <t>$49,250 </t>
  </si>
  <si>
    <t>$119,300 </t>
  </si>
  <si>
    <t>$248,850 </t>
  </si>
  <si>
    <t>$541,000 </t>
  </si>
  <si>
    <t>$543,200 </t>
  </si>
  <si>
    <t>36%  </t>
  </si>
  <si>
    <t>$12,150 </t>
  </si>
  <si>
    <t>$450,000 </t>
  </si>
  <si>
    <t>20%  </t>
  </si>
  <si>
    <t>$0  </t>
  </si>
  <si>
    <t>$108,550  </t>
  </si>
  <si>
    <t>$191,600  </t>
  </si>
  <si>
    <r>
      <t>Joint Rates and Brackets, 2026</t>
    </r>
    <r>
      <rPr>
        <sz val="12"/>
        <rFont val="Aptos"/>
      </rPr>
      <t> </t>
    </r>
  </si>
  <si>
    <t>12% 22%  </t>
  </si>
  <si>
    <t>24% 32% 35%  </t>
  </si>
  <si>
    <t>$24,300 </t>
  </si>
  <si>
    <t>$98,900 </t>
  </si>
  <si>
    <t>$210,800 </t>
  </si>
  <si>
    <t>$402,300 </t>
  </si>
  <si>
    <t>$510,900 </t>
  </si>
  <si>
    <t>$766,350 </t>
  </si>
  <si>
    <t>$24,250 </t>
  </si>
  <si>
    <t>$98,500 </t>
  </si>
  <si>
    <t>$198,800 </t>
  </si>
  <si>
    <t>$302,950 </t>
  </si>
  <si>
    <t>$611,100 </t>
  </si>
  <si>
    <t>$217,100  </t>
  </si>
  <si>
    <t>$383,200  </t>
  </si>
  <si>
    <t>$485,355  </t>
  </si>
  <si>
    <r>
      <t>Other individual income tax provisions</t>
    </r>
    <r>
      <rPr>
        <sz val="12"/>
        <rFont val="Aptos"/>
      </rPr>
      <t> </t>
    </r>
  </si>
  <si>
    <t>Head of household brackets set to single </t>
  </si>
  <si>
    <r>
      <t>Standard Deduction, 2026</t>
    </r>
    <r>
      <rPr>
        <sz val="12"/>
        <rFont val="Aptos"/>
      </rPr>
      <t> </t>
    </r>
  </si>
  <si>
    <t>$15,300 single </t>
  </si>
  <si>
    <t>$23,000 head of household </t>
  </si>
  <si>
    <t>$30,600 joint </t>
  </si>
  <si>
    <t>$8,300 single </t>
  </si>
  <si>
    <t>$12,150 head of household </t>
  </si>
  <si>
    <t>$16,600 joint </t>
  </si>
  <si>
    <t>$13,750 single and head of household  </t>
  </si>
  <si>
    <t>$27,500 joint </t>
  </si>
  <si>
    <t>$13,750 single and head of household  </t>
  </si>
  <si>
    <r>
      <t>Personal Exemption, 2026</t>
    </r>
    <r>
      <rPr>
        <sz val="12"/>
        <rFont val="Aptos"/>
      </rPr>
      <t> </t>
    </r>
  </si>
  <si>
    <t>$5,300 </t>
  </si>
  <si>
    <r>
      <t>2026 CTC max</t>
    </r>
    <r>
      <rPr>
        <sz val="12"/>
        <rFont val="Aptos"/>
      </rPr>
      <t> </t>
    </r>
  </si>
  <si>
    <r>
      <t>Phase in </t>
    </r>
    <r>
      <rPr>
        <sz val="12"/>
        <rFont val="Aptos"/>
      </rPr>
      <t> </t>
    </r>
  </si>
  <si>
    <r>
      <t>Refundability cap</t>
    </r>
    <r>
      <rPr>
        <sz val="12"/>
        <rFont val="Aptos"/>
      </rPr>
      <t> </t>
    </r>
  </si>
  <si>
    <r>
      <t>Phase out</t>
    </r>
    <r>
      <rPr>
        <sz val="12"/>
        <rFont val="Aptos"/>
      </rPr>
      <t> </t>
    </r>
  </si>
  <si>
    <r>
      <t>Other dependent credit</t>
    </r>
    <r>
      <rPr>
        <sz val="12"/>
        <rFont val="Aptos"/>
      </rPr>
      <t> </t>
    </r>
  </si>
  <si>
    <t>$2,000 </t>
  </si>
  <si>
    <t>$2,500 </t>
  </si>
  <si>
    <t>$1,800 inflation adjusted  </t>
  </si>
  <si>
    <t>$200,000 single and $400,000 joint </t>
  </si>
  <si>
    <t>$500 non-refundable other dependent credit </t>
  </si>
  <si>
    <t>$1,000 </t>
  </si>
  <si>
    <t>$3,000 </t>
  </si>
  <si>
    <t>No cap </t>
  </si>
  <si>
    <t>$75,000 single and $110,000 joint </t>
  </si>
  <si>
    <t>Same as TCJA </t>
  </si>
  <si>
    <t>$2,100, inflation adjusted </t>
  </si>
  <si>
    <r>
      <t>SALT</t>
    </r>
    <r>
      <rPr>
        <sz val="12"/>
        <rFont val="Aptos"/>
      </rPr>
      <t> </t>
    </r>
  </si>
  <si>
    <t>$10,000 limit  </t>
  </si>
  <si>
    <t>Uncapped  </t>
  </si>
  <si>
    <t>Eliminated </t>
  </si>
  <si>
    <r>
      <t>HMID</t>
    </r>
    <r>
      <rPr>
        <sz val="12"/>
        <rFont val="Aptos"/>
      </rPr>
      <t> </t>
    </r>
  </si>
  <si>
    <t>$750,000 principal </t>
  </si>
  <si>
    <t>$1 million principal </t>
  </si>
  <si>
    <r>
      <t>Other Itemized Deductions</t>
    </r>
    <r>
      <rPr>
        <sz val="12"/>
        <rFont val="Aptos"/>
      </rPr>
      <t> </t>
    </r>
  </si>
  <si>
    <t>Mics. itemized deductions eliminated </t>
  </si>
  <si>
    <t>All itemized deductions eliminated </t>
  </si>
  <si>
    <r>
      <t>TCJA AMT</t>
    </r>
    <r>
      <rPr>
        <sz val="12"/>
        <rFont val="Aptos"/>
      </rPr>
      <t> </t>
    </r>
  </si>
  <si>
    <t>Fully eliminated </t>
  </si>
  <si>
    <r>
      <t>Estate Tax Exemption, 2026</t>
    </r>
    <r>
      <rPr>
        <sz val="12"/>
        <rFont val="Aptos"/>
      </rPr>
      <t> </t>
    </r>
  </si>
  <si>
    <t>$14.3 million </t>
  </si>
  <si>
    <t>$7 million </t>
  </si>
  <si>
    <t>Source: Congressional Budget Office, “Tax Parameters and Effective Marginal Tax Rates,” and author calculations. </t>
  </si>
  <si>
    <r>
      <t>Table 4. Economic and Revenue Effects of Revenue-Neutral TCJA Options</t>
    </r>
    <r>
      <rPr>
        <sz val="12"/>
        <rFont val="Aptos"/>
      </rPr>
      <t> </t>
    </r>
  </si>
  <si>
    <r>
      <t>Option 1</t>
    </r>
    <r>
      <rPr>
        <sz val="12"/>
        <rFont val="Aptos"/>
      </rPr>
      <t> </t>
    </r>
  </si>
  <si>
    <r>
      <t>Option 2</t>
    </r>
    <r>
      <rPr>
        <sz val="12"/>
        <rFont val="Aptos"/>
      </rPr>
      <t> </t>
    </r>
  </si>
  <si>
    <r>
      <t>Long-Run Change in Debt-to-GDP, Conventional</t>
    </r>
    <r>
      <rPr>
        <sz val="12"/>
        <rFont val="Aptos"/>
      </rPr>
      <t> </t>
    </r>
  </si>
  <si>
    <t>+3.9 percentage points </t>
  </si>
  <si>
    <r>
      <t>Long-Run Change in Debt-to-GDP, Dynamic</t>
    </r>
    <r>
      <rPr>
        <sz val="12"/>
        <rFont val="Aptos"/>
      </rPr>
      <t> </t>
    </r>
  </si>
  <si>
    <r>
      <t>Table 5. Distributional Effects of Revenue-Neutral TCJA Options (Percent Change in After-Tax Income)</t>
    </r>
    <r>
      <rPr>
        <sz val="12"/>
        <rFont val="Aptos"/>
      </rPr>
      <t> </t>
    </r>
  </si>
  <si>
    <t>Conventional, 2026 </t>
  </si>
  <si>
    <t>Conventional, 2034 </t>
  </si>
  <si>
    <t>Dynamic, Long Run </t>
  </si>
  <si>
    <r>
      <t>Table 6. Economic and Revenue Effects of Selected Comprehensive Tax Reform Options</t>
    </r>
    <r>
      <rPr>
        <sz val="12"/>
        <rFont val="Aptos"/>
      </rPr>
      <t> </t>
    </r>
  </si>
  <si>
    <r>
      <t>Distributed Profits Tax Reform</t>
    </r>
    <r>
      <rPr>
        <sz val="12"/>
        <rFont val="Aptos"/>
      </rPr>
      <t> </t>
    </r>
  </si>
  <si>
    <r>
      <t>Household Compensation and Business Profits Tax Reform</t>
    </r>
    <r>
      <rPr>
        <sz val="12"/>
        <rFont val="Aptos"/>
      </rPr>
      <t> </t>
    </r>
  </si>
  <si>
    <t>+2.5% </t>
  </si>
  <si>
    <t>+1.9% </t>
  </si>
  <si>
    <t>+3.4% </t>
  </si>
  <si>
    <t>+2.8% </t>
  </si>
  <si>
    <t>+1.4% </t>
  </si>
  <si>
    <t>+1.2% </t>
  </si>
  <si>
    <t>1.3 million </t>
  </si>
  <si>
    <t>+886,000 </t>
  </si>
  <si>
    <r>
      <t>10-Year Conventional Revenue</t>
    </r>
    <r>
      <rPr>
        <sz val="12"/>
        <rFont val="Aptos"/>
      </rPr>
      <t> </t>
    </r>
  </si>
  <si>
    <t>+$523 billion </t>
  </si>
  <si>
    <t>-$1.0 trillion </t>
  </si>
  <si>
    <r>
      <t>10-Year Dynamic Revenue</t>
    </r>
    <r>
      <rPr>
        <sz val="12"/>
        <rFont val="Aptos"/>
      </rPr>
      <t> </t>
    </r>
  </si>
  <si>
    <t>+$1.4 trillion </t>
  </si>
  <si>
    <t>-$129.6 billion </t>
  </si>
  <si>
    <r>
      <t>Long-Run Change in Debt-to-GDP</t>
    </r>
    <r>
      <rPr>
        <sz val="12"/>
        <rFont val="Aptos"/>
      </rPr>
      <t> </t>
    </r>
  </si>
  <si>
    <t>-9.2 percentage points </t>
  </si>
  <si>
    <t>+1.5 percentage points </t>
  </si>
  <si>
    <t>Source: Tax Foundation General Equilibrium Model, April 2024.</t>
  </si>
  <si>
    <t>Appendix Table 1. Revenue Estimate for TCJA Permanence (Billions of Dollars)</t>
  </si>
  <si>
    <t>$2,000 CTC, Phases In at $2,500 in Earned Income, up to $1,800 Refundable (Inflation Adjusted), Phases Out at $200k/$400k, $500 ODC</t>
  </si>
  <si>
    <t xml:space="preserve">Eliminate Miscellaneous Itemized Deductions </t>
  </si>
  <si>
    <t>Appendix Table 2. Revenue Estimate for Option 1 (Billions of Dollars)</t>
  </si>
  <si>
    <t>Note: We use the FY 2025 Tax Expenditure Estimates from the Department of Treasury to estimate the cost of the green energy credits, allowing for grandfathering of production tax credits.</t>
  </si>
  <si>
    <t>Appendix Table 3. Revenue Estimate for Option 2 (Billions of Dollars)</t>
  </si>
  <si>
    <t>Provisions</t>
  </si>
  <si>
    <t>$2,000 CTC (Inflation Adjusted), Phases In at $2,500 in Earned Income, Phases Out at $200k/$400k, $500 ODC</t>
  </si>
  <si>
    <t>Source: Tax Foundation General Equilibrium Model, June 2023 and September 2023.</t>
  </si>
  <si>
    <t>+19.0 percentage points</t>
  </si>
  <si>
    <t>Income Group</t>
  </si>
  <si>
    <t>+0.1 percentage points</t>
  </si>
  <si>
    <t>-$182.0 billion</t>
  </si>
  <si>
    <t>-$1.9 billion</t>
  </si>
  <si>
    <t>-$488.5 billion</t>
  </si>
  <si>
    <t>+$5.2 billion</t>
  </si>
  <si>
    <t>+5.4 percentage points</t>
  </si>
  <si>
    <t>-1.7 percentage points</t>
  </si>
  <si>
    <t>$300,000 </t>
  </si>
  <si>
    <t>$100,000 </t>
  </si>
  <si>
    <t>$50,000 </t>
  </si>
  <si>
    <t xml:space="preserve">Head of household brackets set to single 
</t>
  </si>
  <si>
    <t>Less than -0.05%</t>
  </si>
  <si>
    <t>Less than +0.05%</t>
  </si>
  <si>
    <t>$52,350 </t>
  </si>
  <si>
    <t>$104,700 </t>
  </si>
  <si>
    <t xml:space="preserve">Neutral cost recovery for structures Eliminate green energy credits (allow grandfathering for production tax credits) and CAMT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</si>
</sst>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2"/>
      <name val="Aptos"/>
    </font>
    <font>
      <sz val="12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i/>
      <sz val="12"/>
      <name val="Aptos"/>
    </font>
    <font>
      <sz val="12"/>
      <color theme="1"/>
      <name val="Aptos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6" fontId="0" fillId="0" borderId="0" xfId="0" applyNumberFormat="1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7" fillId="0" borderId="0" xfId="0" applyFont="1"/>
    <xf numFmtId="164" fontId="8" fillId="0" borderId="0" xfId="0" applyNumberFormat="1" applyFont="1"/>
    <xf numFmtId="164" fontId="9" fillId="0" borderId="0" xfId="0" applyNumberFormat="1" applyFont="1"/>
    <xf numFmtId="3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10" fontId="7" fillId="0" borderId="0" xfId="0" applyNumberFormat="1" applyFont="1"/>
    <xf numFmtId="166" fontId="12" fillId="0" borderId="0" xfId="1" applyNumberFormat="1" applyFont="1"/>
    <xf numFmtId="166" fontId="13" fillId="0" borderId="0" xfId="1" applyNumberFormat="1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quotePrefix="1" applyFont="1"/>
    <xf numFmtId="164" fontId="12" fillId="0" borderId="0" xfId="0" applyNumberFormat="1" applyFont="1"/>
    <xf numFmtId="0" fontId="11" fillId="0" borderId="0" xfId="0" quotePrefix="1" applyFont="1"/>
    <xf numFmtId="3" fontId="11" fillId="0" borderId="0" xfId="0" applyNumberFormat="1" applyFont="1"/>
    <xf numFmtId="164" fontId="0" fillId="0" borderId="0" xfId="0" quotePrefix="1" applyNumberFormat="1"/>
    <xf numFmtId="0" fontId="12" fillId="0" borderId="0" xfId="0" applyFont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</cellXfs>
  <cellStyles count="3">
    <cellStyle name="Comma 2" xfId="2" xr:uid="{670328A1-C1E9-2241-A221-C0E7DF016F22}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8D2-25A3-1343-9DA9-B1FDAC6158CF}">
  <dimension ref="A1:B10"/>
  <sheetViews>
    <sheetView tabSelected="1" workbookViewId="0">
      <selection activeCell="B7" sqref="B7"/>
    </sheetView>
  </sheetViews>
  <sheetFormatPr defaultColWidth="11.42578125" defaultRowHeight="15" x14ac:dyDescent="0.25"/>
  <sheetData>
    <row r="1" spans="1:2" ht="15.75" x14ac:dyDescent="0.25">
      <c r="A1" s="16" t="s">
        <v>23</v>
      </c>
    </row>
    <row r="2" spans="1:2" ht="15.75" x14ac:dyDescent="0.25">
      <c r="A2" s="16" t="s">
        <v>24</v>
      </c>
      <c r="B2" s="17" t="s">
        <v>25</v>
      </c>
    </row>
    <row r="3" spans="1:2" ht="15.75" x14ac:dyDescent="0.25">
      <c r="A3" s="16" t="s">
        <v>26</v>
      </c>
      <c r="B3" s="17" t="s">
        <v>27</v>
      </c>
    </row>
    <row r="4" spans="1:2" ht="15.75" x14ac:dyDescent="0.25">
      <c r="A4" s="16" t="s">
        <v>28</v>
      </c>
      <c r="B4" s="17" t="s">
        <v>29</v>
      </c>
    </row>
    <row r="5" spans="1:2" ht="15.75" x14ac:dyDescent="0.25">
      <c r="A5" s="16" t="s">
        <v>30</v>
      </c>
      <c r="B5" s="17" t="s">
        <v>31</v>
      </c>
    </row>
    <row r="6" spans="1:2" ht="15.75" x14ac:dyDescent="0.25">
      <c r="A6" s="16" t="s">
        <v>32</v>
      </c>
      <c r="B6" s="17" t="s">
        <v>33</v>
      </c>
    </row>
    <row r="7" spans="1:2" ht="15.75" x14ac:dyDescent="0.25">
      <c r="A7" s="16" t="s">
        <v>34</v>
      </c>
      <c r="B7" s="27">
        <v>-3466.4</v>
      </c>
    </row>
    <row r="8" spans="1:2" ht="15.75" x14ac:dyDescent="0.25">
      <c r="A8" s="16" t="s">
        <v>35</v>
      </c>
      <c r="B8" s="17" t="s">
        <v>36</v>
      </c>
    </row>
    <row r="9" spans="1:2" ht="15.75" x14ac:dyDescent="0.25">
      <c r="A9" s="16" t="s">
        <v>37</v>
      </c>
      <c r="B9" s="26" t="s">
        <v>222</v>
      </c>
    </row>
    <row r="10" spans="1:2" ht="15.75" x14ac:dyDescent="0.25">
      <c r="A10" s="1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D0CE-4DC0-E944-AEA7-D407D35F012F}">
  <dimension ref="A1:J15"/>
  <sheetViews>
    <sheetView workbookViewId="0">
      <selection activeCell="B2" sqref="B2:D2"/>
    </sheetView>
  </sheetViews>
  <sheetFormatPr defaultColWidth="11.42578125" defaultRowHeight="15" x14ac:dyDescent="0.25"/>
  <sheetData>
    <row r="1" spans="1:10" ht="15.75" x14ac:dyDescent="0.25">
      <c r="A1" s="16" t="s">
        <v>39</v>
      </c>
    </row>
    <row r="2" spans="1:10" ht="15.75" x14ac:dyDescent="0.25">
      <c r="A2" s="19" t="s">
        <v>223</v>
      </c>
      <c r="B2" s="19" t="s">
        <v>40</v>
      </c>
      <c r="C2" s="19" t="s">
        <v>41</v>
      </c>
      <c r="D2" s="19" t="s">
        <v>42</v>
      </c>
    </row>
    <row r="3" spans="1:10" ht="15.75" x14ac:dyDescent="0.25">
      <c r="A3" s="19" t="s">
        <v>43</v>
      </c>
      <c r="B3" s="17" t="s">
        <v>44</v>
      </c>
      <c r="C3" s="17" t="s">
        <v>45</v>
      </c>
      <c r="D3" s="22">
        <v>2.3E-2</v>
      </c>
      <c r="H3" s="21"/>
      <c r="I3" s="21"/>
      <c r="J3" s="21"/>
    </row>
    <row r="4" spans="1:10" ht="15.75" x14ac:dyDescent="0.25">
      <c r="A4" s="19" t="s">
        <v>47</v>
      </c>
      <c r="B4" s="17" t="s">
        <v>44</v>
      </c>
      <c r="C4" s="17" t="s">
        <v>45</v>
      </c>
      <c r="D4" s="22">
        <v>2.3E-2</v>
      </c>
      <c r="H4" s="21"/>
      <c r="I4" s="21"/>
      <c r="J4" s="21"/>
    </row>
    <row r="5" spans="1:10" ht="15.75" x14ac:dyDescent="0.25">
      <c r="A5" s="19" t="s">
        <v>48</v>
      </c>
      <c r="B5" s="17" t="s">
        <v>49</v>
      </c>
      <c r="C5" s="17" t="s">
        <v>50</v>
      </c>
      <c r="D5" s="22">
        <v>2.5000000000000001E-2</v>
      </c>
      <c r="H5" s="21"/>
      <c r="I5" s="21"/>
      <c r="J5" s="21"/>
    </row>
    <row r="6" spans="1:10" ht="15.75" x14ac:dyDescent="0.25">
      <c r="A6" s="19" t="s">
        <v>51</v>
      </c>
      <c r="B6" s="17" t="s">
        <v>44</v>
      </c>
      <c r="C6" s="17" t="s">
        <v>49</v>
      </c>
      <c r="D6" s="22">
        <v>2.5999999999999999E-2</v>
      </c>
      <c r="H6" s="21"/>
      <c r="I6" s="21"/>
      <c r="J6" s="21"/>
    </row>
    <row r="7" spans="1:10" ht="15.75" x14ac:dyDescent="0.25">
      <c r="A7" s="19" t="s">
        <v>53</v>
      </c>
      <c r="B7" s="17" t="s">
        <v>54</v>
      </c>
      <c r="C7" s="17" t="s">
        <v>52</v>
      </c>
      <c r="D7" s="22">
        <v>3.3000000000000002E-2</v>
      </c>
      <c r="H7" s="21"/>
      <c r="I7" s="21"/>
      <c r="J7" s="21"/>
    </row>
    <row r="8" spans="1:10" ht="15.75" x14ac:dyDescent="0.25">
      <c r="A8" s="17"/>
      <c r="B8" s="17"/>
      <c r="C8" s="17"/>
      <c r="D8" s="22"/>
      <c r="H8" s="21"/>
      <c r="I8" s="21"/>
      <c r="J8" s="21"/>
    </row>
    <row r="9" spans="1:10" ht="15.75" x14ac:dyDescent="0.25">
      <c r="A9" s="19" t="s">
        <v>55</v>
      </c>
      <c r="B9" s="17" t="s">
        <v>56</v>
      </c>
      <c r="C9" s="17" t="s">
        <v>50</v>
      </c>
      <c r="D9" s="22">
        <v>2.5000000000000001E-2</v>
      </c>
      <c r="H9" s="21"/>
      <c r="I9" s="21"/>
      <c r="J9" s="21"/>
    </row>
    <row r="10" spans="1:10" ht="15.75" x14ac:dyDescent="0.25">
      <c r="A10" s="19" t="s">
        <v>57</v>
      </c>
      <c r="B10" s="17" t="s">
        <v>52</v>
      </c>
      <c r="C10" s="17" t="s">
        <v>46</v>
      </c>
      <c r="D10" s="22">
        <v>3.1E-2</v>
      </c>
      <c r="H10" s="21"/>
      <c r="I10" s="21"/>
      <c r="J10" s="21"/>
    </row>
    <row r="11" spans="1:10" ht="15.75" x14ac:dyDescent="0.25">
      <c r="A11" s="19" t="s">
        <v>58</v>
      </c>
      <c r="B11" s="17" t="s">
        <v>59</v>
      </c>
      <c r="C11" s="17" t="s">
        <v>60</v>
      </c>
      <c r="D11" s="22">
        <v>4.2999999999999997E-2</v>
      </c>
      <c r="H11" s="21"/>
      <c r="I11" s="21"/>
      <c r="J11" s="21"/>
    </row>
    <row r="12" spans="1:10" ht="15.75" x14ac:dyDescent="0.25">
      <c r="A12" s="19" t="s">
        <v>61</v>
      </c>
      <c r="B12" s="17" t="s">
        <v>62</v>
      </c>
      <c r="C12" s="17" t="s">
        <v>63</v>
      </c>
      <c r="D12" s="22">
        <v>3.5999999999999997E-2</v>
      </c>
      <c r="H12" s="21"/>
      <c r="I12" s="21"/>
      <c r="J12" s="21"/>
    </row>
    <row r="13" spans="1:10" ht="15.75" x14ac:dyDescent="0.25">
      <c r="A13" s="17"/>
      <c r="B13" s="17"/>
      <c r="C13" s="17"/>
      <c r="D13" s="17"/>
    </row>
    <row r="14" spans="1:10" ht="15.75" x14ac:dyDescent="0.25">
      <c r="A14" s="19" t="s">
        <v>64</v>
      </c>
      <c r="B14" s="19" t="s">
        <v>65</v>
      </c>
      <c r="C14" s="19" t="s">
        <v>66</v>
      </c>
      <c r="D14" s="23">
        <v>0.03</v>
      </c>
    </row>
    <row r="15" spans="1:10" ht="15.75" x14ac:dyDescent="0.25">
      <c r="A15" s="18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14F6-2579-5847-A04F-F1B5FB5EC2DB}">
  <dimension ref="A1:K44"/>
  <sheetViews>
    <sheetView workbookViewId="0">
      <selection activeCell="K22" sqref="K22"/>
    </sheetView>
  </sheetViews>
  <sheetFormatPr defaultColWidth="11.42578125" defaultRowHeight="15" x14ac:dyDescent="0.25"/>
  <sheetData>
    <row r="1" spans="1:11" ht="15.75" x14ac:dyDescent="0.25">
      <c r="A1" s="19" t="s">
        <v>67</v>
      </c>
    </row>
    <row r="2" spans="1:11" ht="15.75" x14ac:dyDescent="0.25">
      <c r="A2" s="18"/>
      <c r="B2" s="20" t="s">
        <v>68</v>
      </c>
      <c r="C2" s="20" t="s">
        <v>69</v>
      </c>
      <c r="D2" s="20" t="s">
        <v>70</v>
      </c>
      <c r="E2" s="20" t="s">
        <v>71</v>
      </c>
    </row>
    <row r="3" spans="1:11" ht="15.75" x14ac:dyDescent="0.25">
      <c r="A3" s="16" t="s">
        <v>72</v>
      </c>
      <c r="B3" s="18" t="s">
        <v>73</v>
      </c>
      <c r="C3" s="18" t="s">
        <v>74</v>
      </c>
      <c r="D3" s="18" t="s">
        <v>73</v>
      </c>
      <c r="E3" s="18" t="s">
        <v>73</v>
      </c>
    </row>
    <row r="4" spans="1:11" ht="15.75" x14ac:dyDescent="0.25">
      <c r="A4" s="16" t="s">
        <v>75</v>
      </c>
      <c r="B4" s="18" t="s">
        <v>73</v>
      </c>
      <c r="C4" s="18" t="s">
        <v>74</v>
      </c>
      <c r="D4" s="18" t="s">
        <v>73</v>
      </c>
      <c r="E4" s="18" t="s">
        <v>73</v>
      </c>
    </row>
    <row r="5" spans="1:11" ht="15.75" x14ac:dyDescent="0.25">
      <c r="A5" s="16" t="s">
        <v>76</v>
      </c>
      <c r="B5" s="18" t="s">
        <v>77</v>
      </c>
      <c r="C5" s="18" t="s">
        <v>78</v>
      </c>
      <c r="D5" s="18" t="s">
        <v>79</v>
      </c>
      <c r="E5" s="18" t="s">
        <v>79</v>
      </c>
    </row>
    <row r="6" spans="1:11" ht="15.75" x14ac:dyDescent="0.25">
      <c r="A6" s="16" t="s">
        <v>80</v>
      </c>
      <c r="B6" s="18" t="s">
        <v>81</v>
      </c>
      <c r="C6" s="18" t="s">
        <v>74</v>
      </c>
      <c r="D6" s="18" t="s">
        <v>74</v>
      </c>
      <c r="E6" s="18" t="s">
        <v>74</v>
      </c>
    </row>
    <row r="7" spans="1:11" ht="15.75" x14ac:dyDescent="0.25">
      <c r="A7" s="16" t="s">
        <v>82</v>
      </c>
      <c r="B7" s="18" t="s">
        <v>81</v>
      </c>
      <c r="C7" s="18" t="s">
        <v>83</v>
      </c>
      <c r="D7" s="18" t="s">
        <v>83</v>
      </c>
      <c r="E7" s="18" t="s">
        <v>83</v>
      </c>
    </row>
    <row r="8" spans="1:11" ht="15.75" x14ac:dyDescent="0.25">
      <c r="A8" s="36" t="s">
        <v>84</v>
      </c>
      <c r="B8" s="34"/>
      <c r="C8" s="34"/>
      <c r="D8" s="37" t="s">
        <v>239</v>
      </c>
      <c r="E8" s="37" t="s">
        <v>239</v>
      </c>
      <c r="K8" s="18"/>
    </row>
    <row r="9" spans="1:11" x14ac:dyDescent="0.25">
      <c r="A9" s="36"/>
      <c r="B9" s="34"/>
      <c r="C9" s="34"/>
      <c r="D9" s="38"/>
      <c r="E9" s="38"/>
    </row>
    <row r="10" spans="1:11" x14ac:dyDescent="0.25">
      <c r="A10" s="36"/>
      <c r="B10" s="34"/>
      <c r="C10" s="34"/>
      <c r="D10" s="38"/>
      <c r="E10" s="38"/>
    </row>
    <row r="11" spans="1:11" ht="15.75" x14ac:dyDescent="0.25">
      <c r="A11" s="36" t="s">
        <v>85</v>
      </c>
      <c r="B11" s="18" t="s">
        <v>86</v>
      </c>
      <c r="C11" s="18" t="s">
        <v>93</v>
      </c>
      <c r="D11" s="18" t="s">
        <v>100</v>
      </c>
      <c r="E11" s="18" t="s">
        <v>93</v>
      </c>
      <c r="F11" s="18" t="s">
        <v>100</v>
      </c>
      <c r="G11" s="18" t="s">
        <v>93</v>
      </c>
      <c r="H11" s="18" t="s">
        <v>100</v>
      </c>
      <c r="I11" s="18" t="s">
        <v>116</v>
      </c>
    </row>
    <row r="12" spans="1:11" ht="15.75" x14ac:dyDescent="0.25">
      <c r="A12" s="36"/>
      <c r="B12" s="18" t="s">
        <v>87</v>
      </c>
      <c r="C12" s="18" t="s">
        <v>94</v>
      </c>
      <c r="D12" s="18" t="s">
        <v>101</v>
      </c>
      <c r="E12" s="18" t="s">
        <v>94</v>
      </c>
      <c r="F12" s="18" t="s">
        <v>87</v>
      </c>
      <c r="G12" s="18" t="s">
        <v>113</v>
      </c>
      <c r="H12" s="18" t="s">
        <v>100</v>
      </c>
      <c r="I12" s="18" t="s">
        <v>116</v>
      </c>
    </row>
    <row r="13" spans="1:11" ht="15.75" x14ac:dyDescent="0.25">
      <c r="A13" s="36"/>
      <c r="B13" s="18" t="s">
        <v>88</v>
      </c>
      <c r="C13" s="18" t="s">
        <v>95</v>
      </c>
      <c r="D13" s="18" t="s">
        <v>102</v>
      </c>
      <c r="E13" s="18" t="s">
        <v>107</v>
      </c>
      <c r="F13" s="18" t="s">
        <v>89</v>
      </c>
      <c r="G13" s="18" t="s">
        <v>233</v>
      </c>
      <c r="H13" s="18" t="s">
        <v>115</v>
      </c>
      <c r="I13" s="18" t="s">
        <v>237</v>
      </c>
    </row>
    <row r="14" spans="1:11" ht="15.75" x14ac:dyDescent="0.25">
      <c r="A14" s="36"/>
      <c r="B14" s="18" t="s">
        <v>89</v>
      </c>
      <c r="C14" s="18" t="s">
        <v>96</v>
      </c>
      <c r="D14" s="18" t="s">
        <v>103</v>
      </c>
      <c r="E14" s="18" t="s">
        <v>108</v>
      </c>
      <c r="F14" s="18" t="s">
        <v>102</v>
      </c>
      <c r="G14" s="18" t="s">
        <v>96</v>
      </c>
      <c r="H14" s="18" t="s">
        <v>102</v>
      </c>
      <c r="I14" s="18" t="s">
        <v>117</v>
      </c>
    </row>
    <row r="15" spans="1:11" ht="15.75" x14ac:dyDescent="0.25">
      <c r="A15" s="36"/>
      <c r="B15" s="18" t="s">
        <v>90</v>
      </c>
      <c r="C15" s="18" t="s">
        <v>97</v>
      </c>
      <c r="D15" s="18" t="s">
        <v>104</v>
      </c>
      <c r="E15" s="18" t="s">
        <v>109</v>
      </c>
      <c r="F15" s="18" t="s">
        <v>90</v>
      </c>
      <c r="G15" s="18" t="s">
        <v>97</v>
      </c>
      <c r="H15" s="18" t="s">
        <v>90</v>
      </c>
      <c r="I15" s="18" t="s">
        <v>118</v>
      </c>
    </row>
    <row r="16" spans="1:11" ht="15.75" x14ac:dyDescent="0.25">
      <c r="A16" s="36"/>
      <c r="B16" s="18" t="s">
        <v>91</v>
      </c>
      <c r="C16" s="18" t="s">
        <v>98</v>
      </c>
      <c r="D16" s="18" t="s">
        <v>105</v>
      </c>
      <c r="E16" s="18" t="s">
        <v>110</v>
      </c>
      <c r="F16" s="18" t="s">
        <v>91</v>
      </c>
      <c r="G16" s="18" t="s">
        <v>231</v>
      </c>
      <c r="H16" s="18" t="s">
        <v>91</v>
      </c>
      <c r="I16" s="18" t="s">
        <v>98</v>
      </c>
    </row>
    <row r="17" spans="1:9" ht="15.75" x14ac:dyDescent="0.25">
      <c r="A17" s="36"/>
      <c r="B17" s="18" t="s">
        <v>92</v>
      </c>
      <c r="C17" s="18" t="s">
        <v>99</v>
      </c>
      <c r="D17" s="18" t="s">
        <v>106</v>
      </c>
      <c r="E17" s="18" t="s">
        <v>111</v>
      </c>
      <c r="F17" s="18" t="s">
        <v>112</v>
      </c>
      <c r="G17" s="18" t="s">
        <v>114</v>
      </c>
      <c r="H17" s="18" t="s">
        <v>112</v>
      </c>
      <c r="I17" s="18" t="s">
        <v>126</v>
      </c>
    </row>
    <row r="18" spans="1:9" ht="15.75" x14ac:dyDescent="0.25">
      <c r="A18" s="36" t="s">
        <v>119</v>
      </c>
      <c r="B18" s="18" t="s">
        <v>86</v>
      </c>
      <c r="C18" s="18" t="s">
        <v>93</v>
      </c>
      <c r="D18" s="18" t="s">
        <v>100</v>
      </c>
      <c r="E18" s="18" t="s">
        <v>93</v>
      </c>
      <c r="F18" s="18" t="s">
        <v>100</v>
      </c>
      <c r="G18" s="18" t="s">
        <v>93</v>
      </c>
      <c r="H18" s="18" t="s">
        <v>100</v>
      </c>
      <c r="I18" s="18" t="s">
        <v>116</v>
      </c>
    </row>
    <row r="19" spans="1:9" ht="15.75" x14ac:dyDescent="0.25">
      <c r="A19" s="36"/>
      <c r="B19" s="18" t="s">
        <v>120</v>
      </c>
      <c r="C19" s="18" t="s">
        <v>122</v>
      </c>
      <c r="D19" s="18" t="s">
        <v>101</v>
      </c>
      <c r="E19" s="18" t="s">
        <v>128</v>
      </c>
      <c r="F19" s="18" t="s">
        <v>87</v>
      </c>
      <c r="G19" s="18" t="s">
        <v>122</v>
      </c>
      <c r="H19" s="18" t="s">
        <v>100</v>
      </c>
      <c r="I19" s="18" t="s">
        <v>116</v>
      </c>
    </row>
    <row r="20" spans="1:9" ht="15.75" x14ac:dyDescent="0.25">
      <c r="A20" s="36"/>
      <c r="B20" s="18" t="s">
        <v>121</v>
      </c>
      <c r="C20" s="18" t="s">
        <v>123</v>
      </c>
      <c r="D20" s="18" t="s">
        <v>102</v>
      </c>
      <c r="E20" s="18" t="s">
        <v>129</v>
      </c>
      <c r="F20" s="18" t="s">
        <v>89</v>
      </c>
      <c r="G20" s="18" t="s">
        <v>232</v>
      </c>
      <c r="H20" s="18" t="s">
        <v>115</v>
      </c>
      <c r="I20" s="18" t="s">
        <v>238</v>
      </c>
    </row>
    <row r="21" spans="1:9" ht="15.75" x14ac:dyDescent="0.25">
      <c r="A21" s="36"/>
      <c r="B21" s="18" t="s">
        <v>92</v>
      </c>
      <c r="C21" s="18" t="s">
        <v>124</v>
      </c>
      <c r="D21" s="18" t="s">
        <v>103</v>
      </c>
      <c r="E21" s="18" t="s">
        <v>130</v>
      </c>
      <c r="F21" s="18" t="s">
        <v>102</v>
      </c>
      <c r="G21" s="18" t="s">
        <v>124</v>
      </c>
      <c r="H21" s="18" t="s">
        <v>102</v>
      </c>
      <c r="I21" s="18" t="s">
        <v>133</v>
      </c>
    </row>
    <row r="22" spans="1:9" ht="15.75" x14ac:dyDescent="0.25">
      <c r="A22" s="36"/>
      <c r="C22" s="18" t="s">
        <v>125</v>
      </c>
      <c r="D22" s="18" t="s">
        <v>104</v>
      </c>
      <c r="E22" s="18" t="s">
        <v>131</v>
      </c>
      <c r="F22" s="18" t="s">
        <v>90</v>
      </c>
      <c r="G22" s="18" t="s">
        <v>125</v>
      </c>
      <c r="H22" s="18" t="s">
        <v>90</v>
      </c>
      <c r="I22" s="18" t="s">
        <v>134</v>
      </c>
    </row>
    <row r="23" spans="1:9" ht="15.75" x14ac:dyDescent="0.25">
      <c r="A23" s="36"/>
      <c r="C23" s="18" t="s">
        <v>126</v>
      </c>
      <c r="D23" s="18" t="s">
        <v>105</v>
      </c>
      <c r="E23" s="18" t="s">
        <v>110</v>
      </c>
      <c r="F23" s="18" t="s">
        <v>91</v>
      </c>
      <c r="G23" s="18" t="s">
        <v>126</v>
      </c>
      <c r="H23" s="18" t="s">
        <v>91</v>
      </c>
      <c r="I23" s="18" t="s">
        <v>135</v>
      </c>
    </row>
    <row r="24" spans="1:9" ht="15.75" x14ac:dyDescent="0.25">
      <c r="A24" s="36"/>
      <c r="C24" s="18" t="s">
        <v>127</v>
      </c>
      <c r="D24" s="18" t="s">
        <v>106</v>
      </c>
      <c r="E24" s="18" t="s">
        <v>132</v>
      </c>
      <c r="F24" s="18" t="s">
        <v>112</v>
      </c>
      <c r="G24" s="18" t="s">
        <v>127</v>
      </c>
      <c r="H24" s="18" t="s">
        <v>112</v>
      </c>
      <c r="I24" s="18" t="s">
        <v>127</v>
      </c>
    </row>
    <row r="25" spans="1:9" x14ac:dyDescent="0.25">
      <c r="A25" s="36" t="s">
        <v>136</v>
      </c>
      <c r="B25" s="34"/>
      <c r="C25" s="34"/>
      <c r="D25" s="34" t="s">
        <v>137</v>
      </c>
      <c r="E25" s="35" t="s">
        <v>234</v>
      </c>
    </row>
    <row r="26" spans="1:9" x14ac:dyDescent="0.25">
      <c r="A26" s="36"/>
      <c r="B26" s="34"/>
      <c r="C26" s="34"/>
      <c r="D26" s="34"/>
      <c r="E26" s="34"/>
    </row>
    <row r="27" spans="1:9" x14ac:dyDescent="0.25">
      <c r="A27" s="36"/>
      <c r="B27" s="34"/>
      <c r="C27" s="34"/>
      <c r="D27" s="34"/>
      <c r="E27" s="34"/>
    </row>
    <row r="28" spans="1:9" ht="15.75" x14ac:dyDescent="0.25">
      <c r="A28" s="36" t="s">
        <v>138</v>
      </c>
      <c r="B28" s="18" t="s">
        <v>139</v>
      </c>
      <c r="C28" s="18" t="s">
        <v>142</v>
      </c>
      <c r="D28" s="18" t="s">
        <v>145</v>
      </c>
      <c r="E28" s="18" t="s">
        <v>147</v>
      </c>
    </row>
    <row r="29" spans="1:9" ht="15.75" x14ac:dyDescent="0.25">
      <c r="A29" s="36"/>
      <c r="B29" s="18" t="s">
        <v>140</v>
      </c>
      <c r="C29" s="18" t="s">
        <v>143</v>
      </c>
      <c r="D29" s="18" t="s">
        <v>146</v>
      </c>
      <c r="E29" s="18" t="s">
        <v>146</v>
      </c>
    </row>
    <row r="30" spans="1:9" ht="15.75" x14ac:dyDescent="0.25">
      <c r="A30" s="36"/>
      <c r="B30" s="18" t="s">
        <v>141</v>
      </c>
      <c r="C30" s="18" t="s">
        <v>144</v>
      </c>
      <c r="E30" s="18"/>
    </row>
    <row r="31" spans="1:9" ht="15.75" x14ac:dyDescent="0.25">
      <c r="A31" s="16" t="s">
        <v>148</v>
      </c>
      <c r="B31" s="18" t="s">
        <v>93</v>
      </c>
      <c r="C31" s="18" t="s">
        <v>149</v>
      </c>
      <c r="D31" s="18" t="s">
        <v>93</v>
      </c>
      <c r="E31" s="18" t="s">
        <v>93</v>
      </c>
    </row>
    <row r="32" spans="1:9" ht="15.75" x14ac:dyDescent="0.25">
      <c r="A32" s="16" t="s">
        <v>150</v>
      </c>
      <c r="B32" s="18" t="s">
        <v>155</v>
      </c>
      <c r="C32" s="18" t="s">
        <v>160</v>
      </c>
      <c r="D32" s="34" t="s">
        <v>164</v>
      </c>
      <c r="E32" s="18" t="s">
        <v>165</v>
      </c>
    </row>
    <row r="33" spans="1:5" ht="15.75" x14ac:dyDescent="0.25">
      <c r="A33" s="16" t="s">
        <v>151</v>
      </c>
      <c r="B33" s="18" t="s">
        <v>156</v>
      </c>
      <c r="C33" s="18" t="s">
        <v>161</v>
      </c>
      <c r="D33" s="34"/>
      <c r="E33" s="18" t="s">
        <v>156</v>
      </c>
    </row>
    <row r="34" spans="1:5" ht="15.75" x14ac:dyDescent="0.25">
      <c r="A34" s="16" t="s">
        <v>152</v>
      </c>
      <c r="B34" s="18" t="s">
        <v>157</v>
      </c>
      <c r="C34" s="18" t="s">
        <v>162</v>
      </c>
      <c r="D34" s="34"/>
      <c r="E34" s="18" t="s">
        <v>162</v>
      </c>
    </row>
    <row r="35" spans="1:5" ht="15.75" x14ac:dyDescent="0.25">
      <c r="A35" s="16" t="s">
        <v>153</v>
      </c>
      <c r="B35" s="18" t="s">
        <v>158</v>
      </c>
      <c r="C35" s="18" t="s">
        <v>163</v>
      </c>
      <c r="D35" s="34"/>
      <c r="E35" s="18" t="s">
        <v>158</v>
      </c>
    </row>
    <row r="36" spans="1:5" ht="15.75" x14ac:dyDescent="0.25">
      <c r="A36" s="18"/>
      <c r="B36" s="18"/>
      <c r="D36" s="34"/>
      <c r="E36" s="18"/>
    </row>
    <row r="37" spans="1:5" ht="15.75" x14ac:dyDescent="0.25">
      <c r="A37" s="18"/>
      <c r="B37" s="18" t="s">
        <v>159</v>
      </c>
      <c r="D37" s="34"/>
      <c r="E37" s="18" t="s">
        <v>159</v>
      </c>
    </row>
    <row r="38" spans="1:5" ht="15.75" x14ac:dyDescent="0.25">
      <c r="A38" s="16" t="s">
        <v>154</v>
      </c>
      <c r="D38" s="34"/>
      <c r="E38" s="18"/>
    </row>
    <row r="39" spans="1:5" ht="15.75" x14ac:dyDescent="0.25">
      <c r="A39" s="16" t="s">
        <v>166</v>
      </c>
      <c r="B39" s="18" t="s">
        <v>167</v>
      </c>
      <c r="C39" s="18" t="s">
        <v>168</v>
      </c>
      <c r="D39" s="18" t="s">
        <v>169</v>
      </c>
      <c r="E39" s="18" t="s">
        <v>169</v>
      </c>
    </row>
    <row r="40" spans="1:5" ht="15.75" x14ac:dyDescent="0.25">
      <c r="A40" s="16" t="s">
        <v>170</v>
      </c>
      <c r="B40" s="18" t="s">
        <v>171</v>
      </c>
      <c r="C40" s="18" t="s">
        <v>172</v>
      </c>
      <c r="D40" s="18" t="s">
        <v>169</v>
      </c>
      <c r="E40" s="18" t="s">
        <v>169</v>
      </c>
    </row>
    <row r="41" spans="1:5" ht="15.75" x14ac:dyDescent="0.25">
      <c r="A41" s="16" t="s">
        <v>173</v>
      </c>
      <c r="B41" s="18" t="s">
        <v>174</v>
      </c>
      <c r="C41" s="18" t="s">
        <v>73</v>
      </c>
      <c r="D41" s="18" t="s">
        <v>175</v>
      </c>
      <c r="E41" s="18" t="s">
        <v>175</v>
      </c>
    </row>
    <row r="42" spans="1:5" ht="15.75" x14ac:dyDescent="0.25">
      <c r="A42" s="16" t="s">
        <v>176</v>
      </c>
      <c r="B42" s="18" t="s">
        <v>81</v>
      </c>
      <c r="C42" s="18" t="s">
        <v>74</v>
      </c>
      <c r="D42" s="18" t="s">
        <v>177</v>
      </c>
      <c r="E42" s="18" t="s">
        <v>177</v>
      </c>
    </row>
    <row r="43" spans="1:5" ht="15.75" x14ac:dyDescent="0.25">
      <c r="A43" s="16" t="s">
        <v>178</v>
      </c>
      <c r="B43" s="18" t="s">
        <v>179</v>
      </c>
      <c r="C43" s="18" t="s">
        <v>180</v>
      </c>
      <c r="D43" s="18" t="s">
        <v>179</v>
      </c>
      <c r="E43" s="18" t="s">
        <v>179</v>
      </c>
    </row>
    <row r="44" spans="1:5" ht="15.75" x14ac:dyDescent="0.25">
      <c r="A44" s="17" t="s">
        <v>181</v>
      </c>
    </row>
  </sheetData>
  <mergeCells count="14">
    <mergeCell ref="D25:D27"/>
    <mergeCell ref="E25:E27"/>
    <mergeCell ref="A28:A30"/>
    <mergeCell ref="D32:D38"/>
    <mergeCell ref="D8:D10"/>
    <mergeCell ref="E8:E10"/>
    <mergeCell ref="A8:A10"/>
    <mergeCell ref="B8:B10"/>
    <mergeCell ref="C8:C10"/>
    <mergeCell ref="A11:A17"/>
    <mergeCell ref="A18:A24"/>
    <mergeCell ref="A25:A27"/>
    <mergeCell ref="B25:B27"/>
    <mergeCell ref="C25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F59C-81EA-134F-8550-AEB19E27B22E}">
  <dimension ref="A1:C11"/>
  <sheetViews>
    <sheetView workbookViewId="0">
      <selection activeCell="B3" sqref="B3"/>
    </sheetView>
  </sheetViews>
  <sheetFormatPr defaultColWidth="11.42578125" defaultRowHeight="15" x14ac:dyDescent="0.25"/>
  <cols>
    <col min="1" max="1" width="44.42578125" customWidth="1"/>
    <col min="2" max="2" width="21.28515625" customWidth="1"/>
    <col min="3" max="3" width="22.28515625" customWidth="1"/>
  </cols>
  <sheetData>
    <row r="1" spans="1:3" ht="15.75" x14ac:dyDescent="0.25">
      <c r="A1" s="16" t="s">
        <v>182</v>
      </c>
    </row>
    <row r="2" spans="1:3" ht="15.75" x14ac:dyDescent="0.25">
      <c r="A2" s="18"/>
      <c r="B2" s="16" t="s">
        <v>183</v>
      </c>
      <c r="C2" s="16" t="s">
        <v>184</v>
      </c>
    </row>
    <row r="3" spans="1:3" ht="15.75" x14ac:dyDescent="0.25">
      <c r="A3" s="16" t="s">
        <v>24</v>
      </c>
      <c r="B3" s="22">
        <v>1.3599999999999999E-2</v>
      </c>
      <c r="C3" s="6">
        <v>8.9999999999999993E-3</v>
      </c>
    </row>
    <row r="4" spans="1:3" ht="15.75" x14ac:dyDescent="0.25">
      <c r="A4" s="16" t="s">
        <v>26</v>
      </c>
      <c r="B4" s="22">
        <v>1.5900000000000001E-2</v>
      </c>
      <c r="C4" s="6">
        <v>1.0699999999999999E-2</v>
      </c>
    </row>
    <row r="5" spans="1:3" ht="15.75" x14ac:dyDescent="0.25">
      <c r="A5" s="16" t="s">
        <v>28</v>
      </c>
      <c r="B5" s="22">
        <v>9.7999999999999997E-3</v>
      </c>
      <c r="C5" s="6">
        <v>9.8999999999999991E-3</v>
      </c>
    </row>
    <row r="6" spans="1:3" ht="15.75" x14ac:dyDescent="0.25">
      <c r="A6" s="16" t="s">
        <v>30</v>
      </c>
      <c r="B6" s="29">
        <v>494000</v>
      </c>
      <c r="C6" s="13">
        <v>-79000</v>
      </c>
    </row>
    <row r="7" spans="1:3" ht="15.75" x14ac:dyDescent="0.25">
      <c r="A7" s="16" t="s">
        <v>32</v>
      </c>
      <c r="B7" s="18" t="s">
        <v>227</v>
      </c>
      <c r="C7" s="30" t="s">
        <v>225</v>
      </c>
    </row>
    <row r="8" spans="1:3" ht="15.75" x14ac:dyDescent="0.25">
      <c r="A8" s="16" t="s">
        <v>34</v>
      </c>
      <c r="B8" s="18" t="s">
        <v>228</v>
      </c>
      <c r="C8" s="30" t="s">
        <v>226</v>
      </c>
    </row>
    <row r="9" spans="1:3" ht="15.75" x14ac:dyDescent="0.25">
      <c r="A9" s="16" t="s">
        <v>185</v>
      </c>
      <c r="B9" s="18" t="s">
        <v>229</v>
      </c>
      <c r="C9" s="28" t="s">
        <v>186</v>
      </c>
    </row>
    <row r="10" spans="1:3" ht="15.75" x14ac:dyDescent="0.25">
      <c r="A10" s="16" t="s">
        <v>187</v>
      </c>
      <c r="B10" s="28" t="s">
        <v>230</v>
      </c>
      <c r="C10" s="28" t="s">
        <v>224</v>
      </c>
    </row>
    <row r="11" spans="1:3" ht="15.75" x14ac:dyDescent="0.25">
      <c r="A11" s="18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346E-B918-2141-BB8E-7A9FCB2BC01A}">
  <dimension ref="A1:G16"/>
  <sheetViews>
    <sheetView topLeftCell="A10" workbookViewId="0">
      <selection activeCell="G20" sqref="G20"/>
    </sheetView>
  </sheetViews>
  <sheetFormatPr defaultColWidth="11.42578125" defaultRowHeight="15" x14ac:dyDescent="0.25"/>
  <sheetData>
    <row r="1" spans="1:7" ht="15.75" x14ac:dyDescent="0.25">
      <c r="A1" s="16" t="s">
        <v>188</v>
      </c>
    </row>
    <row r="2" spans="1:7" ht="15.75" x14ac:dyDescent="0.25">
      <c r="A2" s="18"/>
      <c r="B2" s="39" t="s">
        <v>183</v>
      </c>
      <c r="C2" s="39"/>
      <c r="D2" s="39"/>
      <c r="E2" s="39" t="s">
        <v>184</v>
      </c>
      <c r="F2" s="39"/>
      <c r="G2" s="39"/>
    </row>
    <row r="3" spans="1:7" ht="15.75" x14ac:dyDescent="0.25">
      <c r="A3" s="18"/>
      <c r="B3" s="18" t="s">
        <v>189</v>
      </c>
      <c r="C3" s="18" t="s">
        <v>190</v>
      </c>
      <c r="D3" s="18" t="s">
        <v>191</v>
      </c>
      <c r="E3" s="18" t="s">
        <v>189</v>
      </c>
      <c r="F3" s="18" t="s">
        <v>190</v>
      </c>
      <c r="G3" s="18" t="s">
        <v>191</v>
      </c>
    </row>
    <row r="4" spans="1:7" ht="15.75" x14ac:dyDescent="0.25">
      <c r="A4" s="19" t="s">
        <v>43</v>
      </c>
      <c r="B4" s="32">
        <v>1.6E-2</v>
      </c>
      <c r="C4" s="32">
        <v>1.2E-2</v>
      </c>
      <c r="D4" s="32">
        <v>2.3E-2</v>
      </c>
      <c r="E4" s="32">
        <v>1.4E-2</v>
      </c>
      <c r="F4" s="32">
        <v>1.4999999999999999E-2</v>
      </c>
      <c r="G4" s="32">
        <v>2.3E-2</v>
      </c>
    </row>
    <row r="5" spans="1:7" ht="15.75" x14ac:dyDescent="0.25">
      <c r="A5" s="19" t="s">
        <v>47</v>
      </c>
      <c r="B5" s="32">
        <v>5.0000000000000001E-3</v>
      </c>
      <c r="C5" s="32">
        <v>1E-3</v>
      </c>
      <c r="D5" s="32">
        <v>1.0999999999999999E-2</v>
      </c>
      <c r="E5" s="32">
        <v>1E-3</v>
      </c>
      <c r="F5" s="32">
        <v>2E-3</v>
      </c>
      <c r="G5" s="32">
        <v>8.9999999999999993E-3</v>
      </c>
    </row>
    <row r="6" spans="1:7" ht="15.75" x14ac:dyDescent="0.25">
      <c r="A6" s="19" t="s">
        <v>48</v>
      </c>
      <c r="B6" s="32">
        <v>3.0000000000000001E-3</v>
      </c>
      <c r="C6" s="32">
        <v>3.0000000000000001E-3</v>
      </c>
      <c r="D6" s="32">
        <v>1.2999999999999999E-2</v>
      </c>
      <c r="E6" s="32">
        <v>2E-3</v>
      </c>
      <c r="F6" s="32">
        <v>5.0000000000000001E-3</v>
      </c>
      <c r="G6" s="32">
        <v>1.2E-2</v>
      </c>
    </row>
    <row r="7" spans="1:7" ht="15.75" x14ac:dyDescent="0.25">
      <c r="A7" s="19" t="s">
        <v>51</v>
      </c>
      <c r="B7" s="32">
        <v>3.0000000000000001E-3</v>
      </c>
      <c r="C7" s="32">
        <v>2E-3</v>
      </c>
      <c r="D7" s="32">
        <v>1.0999999999999999E-2</v>
      </c>
      <c r="E7" s="32">
        <v>4.0000000000000001E-3</v>
      </c>
      <c r="F7" s="32">
        <v>6.0000000000000001E-3</v>
      </c>
      <c r="G7" s="32">
        <v>1.2E-2</v>
      </c>
    </row>
    <row r="8" spans="1:7" ht="15.75" x14ac:dyDescent="0.25">
      <c r="A8" s="19" t="s">
        <v>53</v>
      </c>
      <c r="B8" s="32">
        <v>6.0000000000000001E-3</v>
      </c>
      <c r="C8" s="32">
        <v>7.0000000000000001E-3</v>
      </c>
      <c r="D8" s="32">
        <v>1.9E-2</v>
      </c>
      <c r="E8" s="32">
        <v>2E-3</v>
      </c>
      <c r="F8" s="32">
        <v>2E-3</v>
      </c>
      <c r="G8" s="32">
        <v>0.01</v>
      </c>
    </row>
    <row r="9" spans="1:7" ht="15.75" x14ac:dyDescent="0.25">
      <c r="A9" s="17"/>
      <c r="B9" s="32"/>
      <c r="C9" s="32"/>
      <c r="D9" s="32"/>
      <c r="E9" s="31"/>
      <c r="F9" s="31"/>
      <c r="G9" s="31"/>
    </row>
    <row r="10" spans="1:7" ht="31.5" x14ac:dyDescent="0.25">
      <c r="A10" s="19" t="s">
        <v>55</v>
      </c>
      <c r="B10" s="32">
        <v>-3.0000000000000001E-3</v>
      </c>
      <c r="C10" s="32">
        <v>-3.0000000000000001E-3</v>
      </c>
      <c r="D10" s="32">
        <v>7.0000000000000001E-3</v>
      </c>
      <c r="E10" s="32" t="s">
        <v>235</v>
      </c>
      <c r="F10" s="32" t="s">
        <v>236</v>
      </c>
      <c r="G10" s="32">
        <v>7.0000000000000001E-3</v>
      </c>
    </row>
    <row r="11" spans="1:7" ht="15.75" x14ac:dyDescent="0.25">
      <c r="A11" s="19" t="s">
        <v>57</v>
      </c>
      <c r="B11" s="32">
        <v>-3.0000000000000001E-3</v>
      </c>
      <c r="C11" s="32">
        <v>-1E-3</v>
      </c>
      <c r="D11" s="32">
        <v>0.01</v>
      </c>
      <c r="E11" s="32">
        <v>-5.0000000000000001E-3</v>
      </c>
      <c r="F11" s="32">
        <v>-5.0000000000000001E-3</v>
      </c>
      <c r="G11" s="32">
        <v>2E-3</v>
      </c>
    </row>
    <row r="12" spans="1:7" ht="31.5" x14ac:dyDescent="0.25">
      <c r="A12" s="19" t="s">
        <v>58</v>
      </c>
      <c r="B12" s="32">
        <v>1.0999999999999999E-2</v>
      </c>
      <c r="C12" s="32">
        <v>1.2999999999999999E-2</v>
      </c>
      <c r="D12" s="32">
        <v>2.5999999999999999E-2</v>
      </c>
      <c r="E12" s="32">
        <v>-1E-3</v>
      </c>
      <c r="F12" s="32" t="s">
        <v>236</v>
      </c>
      <c r="G12" s="32">
        <v>8.0000000000000002E-3</v>
      </c>
    </row>
    <row r="13" spans="1:7" ht="15.75" x14ac:dyDescent="0.25">
      <c r="A13" s="19" t="s">
        <v>61</v>
      </c>
      <c r="B13" s="32">
        <v>0.02</v>
      </c>
      <c r="C13" s="32">
        <v>1.9E-2</v>
      </c>
      <c r="D13" s="32">
        <v>3.5000000000000003E-2</v>
      </c>
      <c r="E13" s="32">
        <v>1.4E-2</v>
      </c>
      <c r="F13" s="32">
        <v>1.2999999999999999E-2</v>
      </c>
      <c r="G13" s="32">
        <v>2.5000000000000001E-2</v>
      </c>
    </row>
    <row r="14" spans="1:7" ht="15.75" x14ac:dyDescent="0.25">
      <c r="A14" s="17"/>
      <c r="B14" s="33"/>
      <c r="C14" s="33"/>
      <c r="D14" s="33"/>
      <c r="E14" s="33"/>
      <c r="F14" s="33"/>
      <c r="G14" s="33"/>
    </row>
    <row r="15" spans="1:7" ht="15.75" x14ac:dyDescent="0.25">
      <c r="A15" s="19" t="s">
        <v>64</v>
      </c>
      <c r="B15" s="32">
        <v>5.0000000000000001E-3</v>
      </c>
      <c r="C15" s="32">
        <v>5.0000000000000001E-3</v>
      </c>
      <c r="D15" s="32">
        <v>1.6E-2</v>
      </c>
      <c r="E15" s="32">
        <v>3.0000000000000001E-3</v>
      </c>
      <c r="F15" s="32">
        <v>4.0000000000000001E-3</v>
      </c>
      <c r="G15" s="32">
        <v>1.0999999999999999E-2</v>
      </c>
    </row>
    <row r="16" spans="1:7" ht="15.75" x14ac:dyDescent="0.25">
      <c r="A16" s="18" t="s">
        <v>212</v>
      </c>
    </row>
  </sheetData>
  <mergeCells count="2">
    <mergeCell ref="E2:G2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CDF6-2FA1-C64B-86DF-0D9C4945A645}">
  <dimension ref="A1:C10"/>
  <sheetViews>
    <sheetView workbookViewId="0">
      <selection activeCell="D16" sqref="D16"/>
    </sheetView>
  </sheetViews>
  <sheetFormatPr defaultColWidth="11.42578125" defaultRowHeight="15" x14ac:dyDescent="0.25"/>
  <sheetData>
    <row r="1" spans="1:3" ht="15.75" x14ac:dyDescent="0.25">
      <c r="A1" s="16" t="s">
        <v>192</v>
      </c>
    </row>
    <row r="2" spans="1:3" ht="15.75" x14ac:dyDescent="0.25">
      <c r="A2" s="18"/>
      <c r="B2" s="16" t="s">
        <v>193</v>
      </c>
      <c r="C2" s="16" t="s">
        <v>194</v>
      </c>
    </row>
    <row r="3" spans="1:3" ht="15.75" x14ac:dyDescent="0.25">
      <c r="A3" s="16" t="s">
        <v>24</v>
      </c>
      <c r="B3" s="18" t="s">
        <v>195</v>
      </c>
      <c r="C3" s="18" t="s">
        <v>196</v>
      </c>
    </row>
    <row r="4" spans="1:3" ht="15.75" x14ac:dyDescent="0.25">
      <c r="A4" s="16" t="s">
        <v>26</v>
      </c>
      <c r="B4" s="18" t="s">
        <v>197</v>
      </c>
      <c r="C4" s="18" t="s">
        <v>198</v>
      </c>
    </row>
    <row r="5" spans="1:3" ht="15.75" x14ac:dyDescent="0.25">
      <c r="A5" s="16" t="s">
        <v>28</v>
      </c>
      <c r="B5" s="18" t="s">
        <v>199</v>
      </c>
      <c r="C5" s="18" t="s">
        <v>200</v>
      </c>
    </row>
    <row r="6" spans="1:3" ht="15.75" x14ac:dyDescent="0.25">
      <c r="A6" s="16" t="s">
        <v>30</v>
      </c>
      <c r="B6" s="18" t="s">
        <v>201</v>
      </c>
      <c r="C6" s="18" t="s">
        <v>202</v>
      </c>
    </row>
    <row r="7" spans="1:3" ht="15.75" x14ac:dyDescent="0.25">
      <c r="A7" s="16" t="s">
        <v>203</v>
      </c>
      <c r="B7" s="18" t="s">
        <v>204</v>
      </c>
      <c r="C7" s="18" t="s">
        <v>205</v>
      </c>
    </row>
    <row r="8" spans="1:3" ht="15.75" x14ac:dyDescent="0.25">
      <c r="A8" s="16" t="s">
        <v>206</v>
      </c>
      <c r="B8" s="18" t="s">
        <v>207</v>
      </c>
      <c r="C8" s="18" t="s">
        <v>208</v>
      </c>
    </row>
    <row r="9" spans="1:3" ht="15.75" x14ac:dyDescent="0.25">
      <c r="A9" s="16" t="s">
        <v>209</v>
      </c>
      <c r="B9" s="18" t="s">
        <v>210</v>
      </c>
      <c r="C9" s="18" t="s">
        <v>211</v>
      </c>
    </row>
    <row r="10" spans="1:3" ht="15.75" x14ac:dyDescent="0.25">
      <c r="A10" s="25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7DB3-4B05-406A-A572-894402DF72AD}">
  <dimension ref="A1:L55"/>
  <sheetViews>
    <sheetView workbookViewId="0">
      <selection activeCell="K13" sqref="K13"/>
    </sheetView>
  </sheetViews>
  <sheetFormatPr defaultColWidth="8.85546875" defaultRowHeight="15" x14ac:dyDescent="0.25"/>
  <cols>
    <col min="1" max="1" width="50.140625" bestFit="1" customWidth="1"/>
    <col min="12" max="12" width="10.42578125" bestFit="1" customWidth="1"/>
  </cols>
  <sheetData>
    <row r="1" spans="1:12" ht="15.75" x14ac:dyDescent="0.25">
      <c r="A1" s="24" t="s">
        <v>213</v>
      </c>
    </row>
    <row r="2" spans="1:12" x14ac:dyDescent="0.25">
      <c r="A2" s="7" t="s">
        <v>22</v>
      </c>
      <c r="B2" s="7">
        <v>2025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 t="s">
        <v>0</v>
      </c>
    </row>
    <row r="3" spans="1:12" x14ac:dyDescent="0.25">
      <c r="A3" s="14" t="s">
        <v>1</v>
      </c>
      <c r="B3" s="1">
        <v>0</v>
      </c>
      <c r="C3" s="1">
        <v>-241.31</v>
      </c>
      <c r="D3" s="1">
        <v>-263.01</v>
      </c>
      <c r="E3" s="1">
        <v>-272.17</v>
      </c>
      <c r="F3" s="1">
        <v>-283.91000000000003</v>
      </c>
      <c r="G3" s="1">
        <v>-295.83999999999997</v>
      </c>
      <c r="H3" s="1">
        <v>-308.17</v>
      </c>
      <c r="I3" s="1">
        <v>-319.04000000000002</v>
      </c>
      <c r="J3" s="1">
        <v>-333.84</v>
      </c>
      <c r="K3" s="1">
        <v>-351.25</v>
      </c>
      <c r="L3" s="8">
        <v>-2668.54</v>
      </c>
    </row>
    <row r="4" spans="1:12" x14ac:dyDescent="0.25">
      <c r="A4" s="14" t="s">
        <v>2</v>
      </c>
      <c r="B4" s="1">
        <v>0</v>
      </c>
      <c r="C4" s="1">
        <v>-120.44</v>
      </c>
      <c r="D4" s="1">
        <v>-129.28</v>
      </c>
      <c r="E4" s="1">
        <v>-132.38</v>
      </c>
      <c r="F4" s="1">
        <v>-137.01</v>
      </c>
      <c r="G4" s="1">
        <v>-141.28</v>
      </c>
      <c r="H4" s="1">
        <v>-145.84</v>
      </c>
      <c r="I4" s="1">
        <v>-149.75</v>
      </c>
      <c r="J4" s="1">
        <v>-152.72999999999999</v>
      </c>
      <c r="K4" s="1">
        <v>-158.82</v>
      </c>
      <c r="L4" s="8">
        <v>-1267.52</v>
      </c>
    </row>
    <row r="5" spans="1:12" x14ac:dyDescent="0.25">
      <c r="A5" s="14" t="s">
        <v>3</v>
      </c>
      <c r="B5" s="1">
        <v>0</v>
      </c>
      <c r="C5" s="1">
        <v>194.03</v>
      </c>
      <c r="D5" s="1">
        <v>206.96</v>
      </c>
      <c r="E5" s="1">
        <v>210.19</v>
      </c>
      <c r="F5" s="1">
        <v>215.51</v>
      </c>
      <c r="G5" s="1">
        <v>220.99</v>
      </c>
      <c r="H5" s="1">
        <v>227.9</v>
      </c>
      <c r="I5" s="1">
        <v>232.69</v>
      </c>
      <c r="J5" s="1">
        <v>235.9</v>
      </c>
      <c r="K5" s="1">
        <v>245.04</v>
      </c>
      <c r="L5" s="8">
        <v>1989.21</v>
      </c>
    </row>
    <row r="6" spans="1:12" x14ac:dyDescent="0.25">
      <c r="A6" t="s">
        <v>214</v>
      </c>
      <c r="B6" s="1">
        <v>0</v>
      </c>
      <c r="C6" s="1">
        <v>-90.18</v>
      </c>
      <c r="D6" s="1">
        <v>-92.94</v>
      </c>
      <c r="E6" s="1">
        <v>-92.44</v>
      </c>
      <c r="F6" s="1">
        <v>-92.68</v>
      </c>
      <c r="G6" s="1">
        <v>-92.74</v>
      </c>
      <c r="H6" s="1">
        <v>-92.75</v>
      </c>
      <c r="I6" s="1">
        <v>-92.65</v>
      </c>
      <c r="J6" s="1">
        <v>-92.28</v>
      </c>
      <c r="K6" s="1">
        <v>-92.75</v>
      </c>
      <c r="L6" s="8">
        <v>-831.42</v>
      </c>
    </row>
    <row r="7" spans="1:12" x14ac:dyDescent="0.25">
      <c r="A7" t="s">
        <v>4</v>
      </c>
      <c r="B7" s="1">
        <v>0</v>
      </c>
      <c r="C7" s="1">
        <v>93.44</v>
      </c>
      <c r="D7" s="1">
        <v>100.86</v>
      </c>
      <c r="E7" s="1">
        <v>102.74</v>
      </c>
      <c r="F7" s="1">
        <v>105.59</v>
      </c>
      <c r="G7" s="1">
        <v>108.68</v>
      </c>
      <c r="H7" s="1">
        <v>111.33</v>
      </c>
      <c r="I7" s="1">
        <v>114.45</v>
      </c>
      <c r="J7" s="1">
        <v>119.04</v>
      </c>
      <c r="K7" s="1">
        <v>123.27</v>
      </c>
      <c r="L7" s="8">
        <v>979.39</v>
      </c>
    </row>
    <row r="8" spans="1:12" x14ac:dyDescent="0.25">
      <c r="A8" t="s">
        <v>5</v>
      </c>
      <c r="B8" s="1">
        <v>0</v>
      </c>
      <c r="C8" s="1">
        <v>3.29</v>
      </c>
      <c r="D8" s="1">
        <v>3.76</v>
      </c>
      <c r="E8" s="1">
        <v>4.1100000000000003</v>
      </c>
      <c r="F8" s="1">
        <v>4.5599999999999996</v>
      </c>
      <c r="G8" s="1">
        <v>4.95</v>
      </c>
      <c r="H8" s="1">
        <v>5.41</v>
      </c>
      <c r="I8" s="1">
        <v>5.87</v>
      </c>
      <c r="J8" s="1">
        <v>6.14</v>
      </c>
      <c r="K8" s="1">
        <v>6.5</v>
      </c>
      <c r="L8" s="8">
        <v>44.59</v>
      </c>
    </row>
    <row r="9" spans="1:12" x14ac:dyDescent="0.25">
      <c r="A9" t="s">
        <v>215</v>
      </c>
      <c r="B9" s="1">
        <v>0</v>
      </c>
      <c r="C9" s="1">
        <v>20.92</v>
      </c>
      <c r="D9" s="1">
        <v>22.34</v>
      </c>
      <c r="E9" s="1">
        <v>22.35</v>
      </c>
      <c r="F9" s="1">
        <v>22.61</v>
      </c>
      <c r="G9" s="1">
        <v>22.97</v>
      </c>
      <c r="H9" s="1">
        <v>23.15</v>
      </c>
      <c r="I9" s="1">
        <v>23.18</v>
      </c>
      <c r="J9" s="1">
        <v>23.66</v>
      </c>
      <c r="K9" s="1">
        <v>24.12</v>
      </c>
      <c r="L9" s="8">
        <v>205.31</v>
      </c>
    </row>
    <row r="10" spans="1:12" x14ac:dyDescent="0.25">
      <c r="A10" t="s">
        <v>6</v>
      </c>
      <c r="B10" s="1">
        <v>0</v>
      </c>
      <c r="C10" s="1">
        <v>-11.16</v>
      </c>
      <c r="D10" s="1">
        <v>-11.46</v>
      </c>
      <c r="E10" s="1">
        <v>-11.57</v>
      </c>
      <c r="F10" s="1">
        <v>-11.54</v>
      </c>
      <c r="G10" s="1">
        <v>-11.45</v>
      </c>
      <c r="H10" s="1">
        <v>-11.38</v>
      </c>
      <c r="I10" s="1">
        <v>-11.01</v>
      </c>
      <c r="J10" s="1">
        <v>-11.84</v>
      </c>
      <c r="K10" s="1">
        <v>-11.9</v>
      </c>
      <c r="L10" s="8">
        <v>-103.3</v>
      </c>
    </row>
    <row r="11" spans="1:12" x14ac:dyDescent="0.25">
      <c r="A11" t="s">
        <v>7</v>
      </c>
      <c r="B11" s="1">
        <v>0</v>
      </c>
      <c r="C11" s="1">
        <v>-66.510000000000005</v>
      </c>
      <c r="D11" s="1">
        <v>-71.010000000000005</v>
      </c>
      <c r="E11" s="1">
        <v>-72.17</v>
      </c>
      <c r="F11" s="1">
        <v>-74.64</v>
      </c>
      <c r="G11" s="1">
        <v>-77.989999999999995</v>
      </c>
      <c r="H11" s="1">
        <v>-81.73</v>
      </c>
      <c r="I11" s="1">
        <v>-85.9</v>
      </c>
      <c r="J11" s="1">
        <v>-81.08</v>
      </c>
      <c r="K11" s="1">
        <v>-85.53</v>
      </c>
      <c r="L11" s="8">
        <v>-696.56</v>
      </c>
    </row>
    <row r="12" spans="1:12" x14ac:dyDescent="0.25">
      <c r="A12" t="s">
        <v>8</v>
      </c>
      <c r="B12" s="1">
        <v>0</v>
      </c>
      <c r="C12" s="1">
        <v>-101.43</v>
      </c>
      <c r="D12" s="1">
        <v>-109.35</v>
      </c>
      <c r="E12" s="1">
        <v>-111.69</v>
      </c>
      <c r="F12" s="1">
        <v>-115.11</v>
      </c>
      <c r="G12" s="1">
        <v>-118.51</v>
      </c>
      <c r="H12" s="1">
        <v>-122.47</v>
      </c>
      <c r="I12" s="1">
        <v>-128.13</v>
      </c>
      <c r="J12" s="1">
        <v>-126.53</v>
      </c>
      <c r="K12" s="1">
        <v>-130.88</v>
      </c>
      <c r="L12" s="8">
        <v>-1064.0999999999999</v>
      </c>
    </row>
    <row r="13" spans="1:12" x14ac:dyDescent="0.25">
      <c r="A13" t="s">
        <v>9</v>
      </c>
      <c r="B13" s="1">
        <v>0</v>
      </c>
      <c r="C13" s="1">
        <v>-51.68</v>
      </c>
      <c r="D13" s="1">
        <v>-36.4</v>
      </c>
      <c r="E13" s="1">
        <v>-26.09</v>
      </c>
      <c r="F13" s="1">
        <v>-17.04</v>
      </c>
      <c r="G13" s="1">
        <v>-9.0399999999999991</v>
      </c>
      <c r="H13" s="1">
        <v>-5.0599999999999996</v>
      </c>
      <c r="I13" s="1">
        <v>-5.3</v>
      </c>
      <c r="J13" s="1">
        <v>-5.64</v>
      </c>
      <c r="K13" s="1">
        <v>-5.66</v>
      </c>
      <c r="L13" s="8">
        <v>-161.91</v>
      </c>
    </row>
    <row r="14" spans="1:12" x14ac:dyDescent="0.25">
      <c r="A14" t="s">
        <v>10</v>
      </c>
      <c r="B14" s="1">
        <v>0</v>
      </c>
      <c r="C14" s="1">
        <v>-72.680000000000007</v>
      </c>
      <c r="D14" s="1">
        <v>-70.62</v>
      </c>
      <c r="E14" s="1">
        <v>-55.92</v>
      </c>
      <c r="F14" s="1">
        <v>-46.18</v>
      </c>
      <c r="G14" s="1">
        <v>-35.97</v>
      </c>
      <c r="H14" s="1">
        <v>-29.26</v>
      </c>
      <c r="I14" s="1">
        <v>-23.84</v>
      </c>
      <c r="J14" s="1">
        <v>-24.61</v>
      </c>
      <c r="K14" s="1">
        <v>-20.2</v>
      </c>
      <c r="L14" s="8">
        <v>-379.27</v>
      </c>
    </row>
    <row r="15" spans="1:12" x14ac:dyDescent="0.25">
      <c r="A15" t="s">
        <v>11</v>
      </c>
      <c r="B15" s="1">
        <v>0</v>
      </c>
      <c r="C15" s="1">
        <v>-5.2315194033964225</v>
      </c>
      <c r="D15" s="1">
        <v>-4.39545269791744</v>
      </c>
      <c r="E15" s="1">
        <v>-5.1897360995198305</v>
      </c>
      <c r="F15" s="1">
        <v>-6.2280175755615019</v>
      </c>
      <c r="G15" s="1">
        <v>-7.0705366967396346</v>
      </c>
      <c r="H15" s="1">
        <v>-7.9377198519065377</v>
      </c>
      <c r="I15" s="1">
        <v>-8.809406742304235</v>
      </c>
      <c r="J15" s="1">
        <v>-9.2767136874330145</v>
      </c>
      <c r="K15" s="1">
        <v>-9.6257854942252514</v>
      </c>
      <c r="L15" s="8">
        <v>-63.764888249003867</v>
      </c>
    </row>
    <row r="16" spans="1:12" x14ac:dyDescent="0.25">
      <c r="A16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21.793500000000002</v>
      </c>
      <c r="G16" s="1">
        <v>29.510249999999999</v>
      </c>
      <c r="H16" s="1">
        <v>30.145499999999998</v>
      </c>
      <c r="I16" s="1">
        <v>30.758500000000002</v>
      </c>
      <c r="J16" s="1">
        <v>31.369468324149537</v>
      </c>
      <c r="K16" s="1">
        <v>32.624247057115518</v>
      </c>
      <c r="L16" s="8">
        <v>176.20146538126508</v>
      </c>
    </row>
    <row r="17" spans="1:12" x14ac:dyDescent="0.25">
      <c r="A17" t="s">
        <v>13</v>
      </c>
      <c r="B17" s="1">
        <v>0</v>
      </c>
      <c r="C17" s="1">
        <v>-13.73</v>
      </c>
      <c r="D17" s="1">
        <v>-19.489999999999998</v>
      </c>
      <c r="E17" s="1">
        <v>-20.82</v>
      </c>
      <c r="F17" s="1">
        <v>-21.71</v>
      </c>
      <c r="G17" s="1">
        <v>-23.04</v>
      </c>
      <c r="H17" s="1">
        <v>-24.37</v>
      </c>
      <c r="I17" s="1">
        <v>-25.7</v>
      </c>
      <c r="J17" s="1">
        <v>-27.47</v>
      </c>
      <c r="K17" s="1">
        <v>-29.24</v>
      </c>
      <c r="L17" s="8">
        <v>-205.57</v>
      </c>
    </row>
    <row r="18" spans="1:12" x14ac:dyDescent="0.25">
      <c r="A18" s="7" t="s">
        <v>14</v>
      </c>
      <c r="B18" s="8">
        <v>0</v>
      </c>
      <c r="C18" s="8">
        <v>-462.67151940339647</v>
      </c>
      <c r="D18" s="8">
        <v>-474.03545269791744</v>
      </c>
      <c r="E18" s="8">
        <v>-461.04973609951981</v>
      </c>
      <c r="F18" s="8">
        <v>-435.9845175755616</v>
      </c>
      <c r="G18" s="8">
        <v>-425.83028669673968</v>
      </c>
      <c r="H18" s="8">
        <v>-431.03221985190658</v>
      </c>
      <c r="I18" s="8">
        <v>-443.18090674230416</v>
      </c>
      <c r="J18" s="8">
        <v>-449.18724536328341</v>
      </c>
      <c r="K18" s="8">
        <v>-464.30153843710974</v>
      </c>
      <c r="L18" s="8">
        <v>-4047.2534228677387</v>
      </c>
    </row>
    <row r="19" spans="1:12" x14ac:dyDescent="0.25">
      <c r="A19" s="3" t="s">
        <v>15</v>
      </c>
      <c r="B19" s="5">
        <v>0</v>
      </c>
      <c r="C19" s="5">
        <v>-410.5</v>
      </c>
      <c r="D19" s="5">
        <v>-417</v>
      </c>
      <c r="E19" s="5">
        <v>-400.6</v>
      </c>
      <c r="F19" s="5">
        <v>-373.5</v>
      </c>
      <c r="G19" s="5">
        <v>-362.7</v>
      </c>
      <c r="H19" s="5">
        <v>-364.4</v>
      </c>
      <c r="I19" s="5">
        <v>-373.7</v>
      </c>
      <c r="J19" s="5">
        <v>-376.2</v>
      </c>
      <c r="K19" s="5">
        <v>-387.9</v>
      </c>
      <c r="L19" s="5">
        <v>-3466.4</v>
      </c>
    </row>
    <row r="20" spans="1:12" ht="15.75" x14ac:dyDescent="0.25">
      <c r="A20" s="25" t="s">
        <v>212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51" spans="1:12" x14ac:dyDescent="0.25">
      <c r="A51" s="1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1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1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</row>
    <row r="55" spans="1:12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A3E2-4FED-E544-9BC5-BDB9AF946DA7}">
  <dimension ref="A1:L15"/>
  <sheetViews>
    <sheetView workbookViewId="0">
      <selection activeCell="B13" sqref="B13:K13"/>
    </sheetView>
  </sheetViews>
  <sheetFormatPr defaultColWidth="11.42578125" defaultRowHeight="15" x14ac:dyDescent="0.25"/>
  <cols>
    <col min="1" max="1" width="46.85546875" customWidth="1"/>
  </cols>
  <sheetData>
    <row r="1" spans="1:12" ht="15.75" x14ac:dyDescent="0.25">
      <c r="A1" s="24" t="s">
        <v>216</v>
      </c>
    </row>
    <row r="2" spans="1:12" x14ac:dyDescent="0.25">
      <c r="A2" s="7" t="s">
        <v>22</v>
      </c>
      <c r="B2" s="7">
        <v>2025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 t="s">
        <v>0</v>
      </c>
    </row>
    <row r="3" spans="1:12" x14ac:dyDescent="0.25">
      <c r="A3" s="14" t="s">
        <v>1</v>
      </c>
      <c r="B3" s="1">
        <v>0</v>
      </c>
      <c r="C3" s="1">
        <v>-208.84</v>
      </c>
      <c r="D3" s="1">
        <v>-226.94</v>
      </c>
      <c r="E3" s="1">
        <v>-234</v>
      </c>
      <c r="F3" s="1">
        <v>-242.86</v>
      </c>
      <c r="G3" s="1">
        <v>-252.67</v>
      </c>
      <c r="H3" s="1">
        <v>-262.02999999999997</v>
      </c>
      <c r="I3" s="1">
        <v>-270.12</v>
      </c>
      <c r="J3" s="1">
        <v>-283.64999999999998</v>
      </c>
      <c r="K3" s="1">
        <v>-297.36</v>
      </c>
      <c r="L3" s="8">
        <v>-2278.46</v>
      </c>
    </row>
    <row r="4" spans="1:12" x14ac:dyDescent="0.25">
      <c r="A4" s="14" t="s">
        <v>2</v>
      </c>
      <c r="B4" s="1">
        <v>0</v>
      </c>
      <c r="C4" s="1">
        <v>-83.3</v>
      </c>
      <c r="D4" s="1">
        <v>-90.13</v>
      </c>
      <c r="E4" s="1">
        <v>-92.7</v>
      </c>
      <c r="F4" s="1">
        <v>-94.56</v>
      </c>
      <c r="G4" s="1">
        <v>-98.08</v>
      </c>
      <c r="H4" s="1">
        <v>-100.66</v>
      </c>
      <c r="I4" s="1">
        <v>-103.89</v>
      </c>
      <c r="J4" s="1">
        <v>-105.64</v>
      </c>
      <c r="K4" s="1">
        <v>-109.29</v>
      </c>
      <c r="L4" s="8">
        <v>-878.25</v>
      </c>
    </row>
    <row r="5" spans="1:12" x14ac:dyDescent="0.25">
      <c r="A5" s="14" t="s">
        <v>3</v>
      </c>
      <c r="B5" s="1">
        <v>0</v>
      </c>
      <c r="C5" s="1">
        <v>214</v>
      </c>
      <c r="D5" s="1">
        <v>227.76</v>
      </c>
      <c r="E5" s="1">
        <v>231.14</v>
      </c>
      <c r="F5" s="1">
        <v>237.1</v>
      </c>
      <c r="G5" s="1">
        <v>242.71</v>
      </c>
      <c r="H5" s="1">
        <v>250.35</v>
      </c>
      <c r="I5" s="1">
        <v>255.24</v>
      </c>
      <c r="J5" s="1">
        <v>258.61</v>
      </c>
      <c r="K5" s="1">
        <v>268.57</v>
      </c>
      <c r="L5" s="8">
        <v>2185.4699999999998</v>
      </c>
    </row>
    <row r="6" spans="1:12" x14ac:dyDescent="0.25">
      <c r="A6" t="s">
        <v>214</v>
      </c>
      <c r="B6" s="1">
        <v>0</v>
      </c>
      <c r="C6" s="1">
        <v>-92.43</v>
      </c>
      <c r="D6" s="1">
        <v>-95.11</v>
      </c>
      <c r="E6" s="1">
        <v>-94.42</v>
      </c>
      <c r="F6" s="1">
        <v>-94.52</v>
      </c>
      <c r="G6" s="1">
        <v>-94.43</v>
      </c>
      <c r="H6" s="1">
        <v>-94.28</v>
      </c>
      <c r="I6" s="1">
        <v>-93.99</v>
      </c>
      <c r="J6" s="1">
        <v>-93.47</v>
      </c>
      <c r="K6" s="1">
        <v>-93.8</v>
      </c>
      <c r="L6" s="8">
        <v>-846.44</v>
      </c>
    </row>
    <row r="7" spans="1:12" x14ac:dyDescent="0.25">
      <c r="A7" t="s">
        <v>16</v>
      </c>
      <c r="B7" s="1">
        <v>0</v>
      </c>
      <c r="C7" s="1">
        <v>234.76</v>
      </c>
      <c r="D7" s="1">
        <v>248.49</v>
      </c>
      <c r="E7" s="1">
        <v>249.69</v>
      </c>
      <c r="F7" s="1">
        <v>253.65</v>
      </c>
      <c r="G7" s="1">
        <v>257.10000000000002</v>
      </c>
      <c r="H7" s="1">
        <v>260.60000000000002</v>
      </c>
      <c r="I7" s="1">
        <v>264.27</v>
      </c>
      <c r="J7" s="1">
        <v>267.97000000000003</v>
      </c>
      <c r="K7" s="1">
        <v>274</v>
      </c>
      <c r="L7" s="8">
        <v>2310.54</v>
      </c>
    </row>
    <row r="8" spans="1:12" x14ac:dyDescent="0.25">
      <c r="A8" t="s">
        <v>17</v>
      </c>
      <c r="B8" s="1">
        <v>0</v>
      </c>
      <c r="C8" s="1">
        <v>14.83</v>
      </c>
      <c r="D8" s="1">
        <v>16.18</v>
      </c>
      <c r="E8" s="1">
        <v>16.75</v>
      </c>
      <c r="F8" s="1">
        <v>17.600000000000001</v>
      </c>
      <c r="G8" s="1">
        <v>18.41</v>
      </c>
      <c r="H8" s="1">
        <v>19.22</v>
      </c>
      <c r="I8" s="1">
        <v>20.149999999999999</v>
      </c>
      <c r="J8" s="1">
        <v>20.7</v>
      </c>
      <c r="K8" s="1">
        <v>21.82</v>
      </c>
      <c r="L8" s="8">
        <v>165.65</v>
      </c>
    </row>
    <row r="9" spans="1:12" x14ac:dyDescent="0.25">
      <c r="A9" t="s">
        <v>18</v>
      </c>
      <c r="B9" s="1">
        <v>0</v>
      </c>
      <c r="C9" s="1">
        <v>-101.49</v>
      </c>
      <c r="D9" s="1">
        <v>-109.62</v>
      </c>
      <c r="E9" s="1">
        <v>-112.04</v>
      </c>
      <c r="F9" s="1">
        <v>-115.52</v>
      </c>
      <c r="G9" s="1">
        <v>-119.13</v>
      </c>
      <c r="H9" s="1">
        <v>-123.05</v>
      </c>
      <c r="I9" s="1">
        <v>-128.59</v>
      </c>
      <c r="J9" s="1">
        <v>-127.68</v>
      </c>
      <c r="K9" s="1">
        <v>-132.16999999999999</v>
      </c>
      <c r="L9" s="8">
        <v>-1069.29</v>
      </c>
    </row>
    <row r="10" spans="1:12" x14ac:dyDescent="0.25">
      <c r="A10" t="s">
        <v>13</v>
      </c>
      <c r="B10" s="1">
        <v>0</v>
      </c>
      <c r="C10" s="1">
        <v>-13.73</v>
      </c>
      <c r="D10" s="1">
        <v>-19.489999999999998</v>
      </c>
      <c r="E10" s="1">
        <v>-20.82</v>
      </c>
      <c r="F10" s="1">
        <v>-21.71</v>
      </c>
      <c r="G10" s="1">
        <v>-23.04</v>
      </c>
      <c r="H10" s="1">
        <v>-24.37</v>
      </c>
      <c r="I10" s="1">
        <v>-25.7</v>
      </c>
      <c r="J10" s="1">
        <v>-27.47</v>
      </c>
      <c r="K10" s="1">
        <v>-29.24</v>
      </c>
      <c r="L10" s="8">
        <v>-205.57</v>
      </c>
    </row>
    <row r="11" spans="1:12" x14ac:dyDescent="0.25">
      <c r="A11" t="s">
        <v>19</v>
      </c>
      <c r="B11" s="1">
        <v>57.642499999999998</v>
      </c>
      <c r="C11" s="1">
        <v>-51.777500000000003</v>
      </c>
      <c r="D11" s="1">
        <v>-21.310000000000016</v>
      </c>
      <c r="E11" s="1">
        <v>3.1724999999999994</v>
      </c>
      <c r="F11" s="1">
        <v>26.752499999999998</v>
      </c>
      <c r="G11" s="1">
        <v>38.900000000000013</v>
      </c>
      <c r="H11" s="1">
        <v>39.155000000000008</v>
      </c>
      <c r="I11" s="1">
        <v>29.609999999999996</v>
      </c>
      <c r="J11" s="1">
        <v>13.862499999999997</v>
      </c>
      <c r="K11" s="1">
        <v>-8.1700000000000053</v>
      </c>
      <c r="L11" s="8">
        <v>127.84749999999985</v>
      </c>
    </row>
    <row r="12" spans="1:12" x14ac:dyDescent="0.25">
      <c r="A12" s="7" t="s">
        <v>14</v>
      </c>
      <c r="B12" s="8">
        <f t="shared" ref="B12:L12" si="0">SUM(B3:B11)</f>
        <v>57.642499999999998</v>
      </c>
      <c r="C12" s="8">
        <f t="shared" si="0"/>
        <v>-87.977500000000006</v>
      </c>
      <c r="D12" s="8">
        <f t="shared" si="0"/>
        <v>-70.170000000000016</v>
      </c>
      <c r="E12" s="8">
        <f t="shared" si="0"/>
        <v>-53.227500000000028</v>
      </c>
      <c r="F12" s="8">
        <f t="shared" si="0"/>
        <v>-34.067500000000031</v>
      </c>
      <c r="G12" s="8">
        <f t="shared" si="0"/>
        <v>-30.229999999999954</v>
      </c>
      <c r="H12" s="8">
        <f t="shared" si="0"/>
        <v>-35.06499999999992</v>
      </c>
      <c r="I12" s="8">
        <f t="shared" si="0"/>
        <v>-53.02000000000001</v>
      </c>
      <c r="J12" s="8">
        <f t="shared" si="0"/>
        <v>-76.767499999999927</v>
      </c>
      <c r="K12" s="8">
        <f t="shared" si="0"/>
        <v>-105.64000000000004</v>
      </c>
      <c r="L12" s="8">
        <f t="shared" si="0"/>
        <v>-488.50250000000051</v>
      </c>
    </row>
    <row r="13" spans="1:12" x14ac:dyDescent="0.25">
      <c r="A13" s="7" t="s">
        <v>15</v>
      </c>
      <c r="B13" s="8">
        <v>57.642499999999998</v>
      </c>
      <c r="C13" s="8">
        <v>-61.62750000000004</v>
      </c>
      <c r="D13" s="8">
        <v>-35.340000000000003</v>
      </c>
      <c r="E13" s="8">
        <v>-11.517499999999973</v>
      </c>
      <c r="F13" s="8">
        <v>13.782499999999988</v>
      </c>
      <c r="G13" s="8">
        <v>24.969999999999995</v>
      </c>
      <c r="H13" s="8">
        <v>26.985000000000035</v>
      </c>
      <c r="I13" s="8">
        <v>13.660000000000036</v>
      </c>
      <c r="J13" s="8">
        <v>-0.92750000000002686</v>
      </c>
      <c r="K13" s="8">
        <v>-23.150000000000006</v>
      </c>
      <c r="L13" s="8">
        <v>4.5175000000001262</v>
      </c>
    </row>
    <row r="14" spans="1:12" ht="15.75" x14ac:dyDescent="0.25">
      <c r="A14" s="25" t="s">
        <v>217</v>
      </c>
    </row>
    <row r="15" spans="1:12" ht="15.75" x14ac:dyDescent="0.25">
      <c r="A15" s="25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5D0B-E999-1545-9BE4-A59E358C88A0}">
  <dimension ref="A1:L16"/>
  <sheetViews>
    <sheetView workbookViewId="0">
      <selection activeCell="A18" sqref="A18"/>
    </sheetView>
  </sheetViews>
  <sheetFormatPr defaultColWidth="11.42578125" defaultRowHeight="15" x14ac:dyDescent="0.25"/>
  <cols>
    <col min="1" max="1" width="39.7109375" customWidth="1"/>
  </cols>
  <sheetData>
    <row r="1" spans="1:12" ht="15.75" x14ac:dyDescent="0.25">
      <c r="A1" s="24" t="s">
        <v>218</v>
      </c>
    </row>
    <row r="2" spans="1:12" x14ac:dyDescent="0.25">
      <c r="A2" s="7" t="s">
        <v>219</v>
      </c>
      <c r="B2" s="7">
        <v>2025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 t="s">
        <v>0</v>
      </c>
    </row>
    <row r="3" spans="1:12" x14ac:dyDescent="0.25">
      <c r="A3" s="14" t="s">
        <v>1</v>
      </c>
      <c r="B3" s="1">
        <v>0</v>
      </c>
      <c r="C3" s="1">
        <v>-382.48</v>
      </c>
      <c r="D3" s="1">
        <v>-416.17</v>
      </c>
      <c r="E3" s="1">
        <v>-429.52</v>
      </c>
      <c r="F3" s="1">
        <v>-446.79</v>
      </c>
      <c r="G3" s="1">
        <v>-465.25</v>
      </c>
      <c r="H3" s="1">
        <v>-483.25</v>
      </c>
      <c r="I3" s="1">
        <v>-499.87</v>
      </c>
      <c r="J3" s="1">
        <v>-519.63</v>
      </c>
      <c r="K3" s="1">
        <v>-544.79999999999995</v>
      </c>
      <c r="L3" s="8">
        <v>-4187.76</v>
      </c>
    </row>
    <row r="4" spans="1:12" x14ac:dyDescent="0.25">
      <c r="A4" s="14" t="s">
        <v>2</v>
      </c>
      <c r="B4" s="1">
        <v>0</v>
      </c>
      <c r="C4" s="1">
        <v>-81.39</v>
      </c>
      <c r="D4" s="1">
        <v>-88.11</v>
      </c>
      <c r="E4" s="1">
        <v>-90.76</v>
      </c>
      <c r="F4" s="1">
        <v>-92.96</v>
      </c>
      <c r="G4" s="1">
        <v>-96.68</v>
      </c>
      <c r="H4" s="1">
        <v>-99.44</v>
      </c>
      <c r="I4" s="1">
        <v>-102.93</v>
      </c>
      <c r="J4" s="1">
        <v>-104.63</v>
      </c>
      <c r="K4" s="1">
        <v>-108.53</v>
      </c>
      <c r="L4" s="8">
        <v>-865.43</v>
      </c>
    </row>
    <row r="5" spans="1:12" x14ac:dyDescent="0.25">
      <c r="A5" s="14" t="s">
        <v>3</v>
      </c>
      <c r="B5" s="1">
        <v>0</v>
      </c>
      <c r="C5" s="1">
        <v>178.24</v>
      </c>
      <c r="D5" s="1">
        <v>189.98</v>
      </c>
      <c r="E5" s="1">
        <v>193.16</v>
      </c>
      <c r="F5" s="1">
        <v>198.44</v>
      </c>
      <c r="G5" s="1">
        <v>203.39</v>
      </c>
      <c r="H5" s="1">
        <v>210.19</v>
      </c>
      <c r="I5" s="1">
        <v>214.61</v>
      </c>
      <c r="J5" s="1">
        <v>217.91</v>
      </c>
      <c r="K5" s="1">
        <v>226.6</v>
      </c>
      <c r="L5" s="8">
        <v>1832.53</v>
      </c>
    </row>
    <row r="6" spans="1:12" x14ac:dyDescent="0.25">
      <c r="A6" t="s">
        <v>220</v>
      </c>
      <c r="B6" s="1">
        <v>0</v>
      </c>
      <c r="C6" s="1">
        <v>-97.47</v>
      </c>
      <c r="D6" s="1">
        <v>-100.29</v>
      </c>
      <c r="E6" s="1">
        <v>-105.75</v>
      </c>
      <c r="F6" s="1">
        <v>-106</v>
      </c>
      <c r="G6" s="1">
        <v>-112.05</v>
      </c>
      <c r="H6" s="1">
        <v>-112.05</v>
      </c>
      <c r="I6" s="1">
        <v>-117.86</v>
      </c>
      <c r="J6" s="1">
        <v>-117.33</v>
      </c>
      <c r="K6" s="1">
        <v>-123.72</v>
      </c>
      <c r="L6" s="8">
        <v>-992.51</v>
      </c>
    </row>
    <row r="7" spans="1:12" x14ac:dyDescent="0.25">
      <c r="A7" s="14" t="s">
        <v>20</v>
      </c>
      <c r="B7" s="1">
        <v>0</v>
      </c>
      <c r="C7" s="1">
        <v>220.64</v>
      </c>
      <c r="D7" s="1">
        <v>233.54</v>
      </c>
      <c r="E7" s="1">
        <v>234.72</v>
      </c>
      <c r="F7" s="1">
        <v>238.57</v>
      </c>
      <c r="G7" s="1">
        <v>241.89</v>
      </c>
      <c r="H7" s="1">
        <v>245.35</v>
      </c>
      <c r="I7" s="1">
        <v>248.84</v>
      </c>
      <c r="J7" s="1">
        <v>252.7</v>
      </c>
      <c r="K7" s="1">
        <v>258.33999999999997</v>
      </c>
      <c r="L7" s="8">
        <v>2174.59</v>
      </c>
    </row>
    <row r="8" spans="1:12" x14ac:dyDescent="0.25">
      <c r="A8" s="10" t="s">
        <v>17</v>
      </c>
      <c r="B8" s="1">
        <v>0</v>
      </c>
      <c r="C8" s="1">
        <v>28.44</v>
      </c>
      <c r="D8" s="1">
        <v>30.8</v>
      </c>
      <c r="E8" s="1">
        <v>31.6</v>
      </c>
      <c r="F8" s="1">
        <v>33.03</v>
      </c>
      <c r="G8" s="1">
        <v>34.380000000000003</v>
      </c>
      <c r="H8" s="1">
        <v>35.619999999999997</v>
      </c>
      <c r="I8" s="1">
        <v>37.1</v>
      </c>
      <c r="J8" s="1">
        <v>37.96</v>
      </c>
      <c r="K8" s="1">
        <v>39.76</v>
      </c>
      <c r="L8" s="8">
        <v>308.67</v>
      </c>
    </row>
    <row r="9" spans="1:12" x14ac:dyDescent="0.25">
      <c r="A9" s="14" t="s">
        <v>18</v>
      </c>
      <c r="B9" s="1">
        <v>0</v>
      </c>
      <c r="C9" s="1">
        <v>-131.35</v>
      </c>
      <c r="D9" s="1">
        <v>-141.22</v>
      </c>
      <c r="E9" s="1">
        <v>-143.68</v>
      </c>
      <c r="F9" s="1">
        <v>-147.63</v>
      </c>
      <c r="G9" s="1">
        <v>-151.69999999999999</v>
      </c>
      <c r="H9" s="1">
        <v>-156.18</v>
      </c>
      <c r="I9" s="1">
        <v>-162.61000000000001</v>
      </c>
      <c r="J9" s="1">
        <v>-160.97</v>
      </c>
      <c r="K9" s="1">
        <v>-166.23</v>
      </c>
      <c r="L9" s="8">
        <v>-1361.57</v>
      </c>
    </row>
    <row r="10" spans="1:12" x14ac:dyDescent="0.25">
      <c r="A10" s="14" t="s">
        <v>21</v>
      </c>
      <c r="B10" s="1">
        <v>0</v>
      </c>
      <c r="C10" s="1">
        <v>283.12</v>
      </c>
      <c r="D10" s="1">
        <v>304.7</v>
      </c>
      <c r="E10" s="1">
        <v>311.23</v>
      </c>
      <c r="F10" s="1">
        <v>321.52999999999997</v>
      </c>
      <c r="G10" s="1">
        <v>331.69</v>
      </c>
      <c r="H10" s="1">
        <v>342.04</v>
      </c>
      <c r="I10" s="1">
        <v>352.56</v>
      </c>
      <c r="J10" s="1">
        <v>362.07</v>
      </c>
      <c r="K10" s="1">
        <v>376.38</v>
      </c>
      <c r="L10" s="8">
        <v>2985.32</v>
      </c>
    </row>
    <row r="11" spans="1:12" x14ac:dyDescent="0.25">
      <c r="A11" t="s">
        <v>13</v>
      </c>
      <c r="B11" s="4">
        <v>0</v>
      </c>
      <c r="C11" s="4">
        <v>-13.73</v>
      </c>
      <c r="D11" s="4">
        <v>-19.489999999999998</v>
      </c>
      <c r="E11" s="4">
        <v>-20.82</v>
      </c>
      <c r="F11" s="4">
        <v>-21.71</v>
      </c>
      <c r="G11" s="4">
        <v>-23.04</v>
      </c>
      <c r="H11" s="4">
        <v>-24.37</v>
      </c>
      <c r="I11" s="4">
        <v>-25.7</v>
      </c>
      <c r="J11" s="4">
        <v>-27.47</v>
      </c>
      <c r="K11" s="4">
        <v>-29.24</v>
      </c>
      <c r="L11" s="5">
        <v>-205.57</v>
      </c>
    </row>
    <row r="12" spans="1:12" x14ac:dyDescent="0.25">
      <c r="A12" t="s">
        <v>19</v>
      </c>
      <c r="B12" s="1">
        <v>57.642499999999998</v>
      </c>
      <c r="C12" s="1">
        <v>-51.217500000000001</v>
      </c>
      <c r="D12" s="1">
        <v>-20.960000000000022</v>
      </c>
      <c r="E12" s="1">
        <v>3.4624999999999915</v>
      </c>
      <c r="F12" s="1">
        <v>26.922500000000014</v>
      </c>
      <c r="G12" s="1">
        <v>39.02000000000001</v>
      </c>
      <c r="H12" s="1">
        <v>39.275000000000013</v>
      </c>
      <c r="I12" s="1">
        <v>29.759999999999994</v>
      </c>
      <c r="J12" s="1">
        <v>13.832500000000003</v>
      </c>
      <c r="K12" s="1">
        <v>-8.0100000000000087</v>
      </c>
      <c r="L12" s="8">
        <v>129.73750000000007</v>
      </c>
    </row>
    <row r="13" spans="1:12" x14ac:dyDescent="0.25">
      <c r="A13" s="7" t="s">
        <v>14</v>
      </c>
      <c r="B13" s="8">
        <f t="shared" ref="B13:L13" si="0">SUM(B3:B12)</f>
        <v>57.642499999999998</v>
      </c>
      <c r="C13" s="8">
        <f t="shared" si="0"/>
        <v>-47.197500000000005</v>
      </c>
      <c r="D13" s="8">
        <f t="shared" si="0"/>
        <v>-27.220000000000116</v>
      </c>
      <c r="E13" s="8">
        <f t="shared" si="0"/>
        <v>-16.357500000000009</v>
      </c>
      <c r="F13" s="8">
        <f t="shared" si="0"/>
        <v>3.4024999999999537</v>
      </c>
      <c r="G13" s="8">
        <f t="shared" si="0"/>
        <v>1.6499999999999133</v>
      </c>
      <c r="H13" s="8">
        <f t="shared" si="0"/>
        <v>-2.8150000000000759</v>
      </c>
      <c r="I13" s="8">
        <f t="shared" si="0"/>
        <v>-26.09999999999992</v>
      </c>
      <c r="J13" s="8">
        <f t="shared" si="0"/>
        <v>-45.557500000000068</v>
      </c>
      <c r="K13" s="8">
        <f t="shared" si="0"/>
        <v>-79.449999999999932</v>
      </c>
      <c r="L13" s="8">
        <f t="shared" si="0"/>
        <v>-181.99250000000023</v>
      </c>
    </row>
    <row r="14" spans="1:12" x14ac:dyDescent="0.25">
      <c r="A14" s="7" t="s">
        <v>15</v>
      </c>
      <c r="B14" s="15">
        <v>57.642499999999998</v>
      </c>
      <c r="C14" s="15">
        <v>-46.717500000000015</v>
      </c>
      <c r="D14" s="15">
        <v>-21.579999999999995</v>
      </c>
      <c r="E14" s="15">
        <v>-5.367500000000005</v>
      </c>
      <c r="F14" s="15">
        <v>19.232499999999998</v>
      </c>
      <c r="G14" s="15">
        <v>22.000000000000011</v>
      </c>
      <c r="H14" s="15">
        <v>21.465000000000011</v>
      </c>
      <c r="I14" s="15">
        <v>1.9399999999999942</v>
      </c>
      <c r="J14" s="15">
        <v>-10.397500000000004</v>
      </c>
      <c r="K14" s="15">
        <v>-40.080000000000005</v>
      </c>
      <c r="L14" s="9">
        <v>-1.8625000000000682</v>
      </c>
    </row>
    <row r="15" spans="1:12" ht="15.75" x14ac:dyDescent="0.25">
      <c r="A15" s="25" t="s">
        <v>217</v>
      </c>
    </row>
    <row r="16" spans="1:12" ht="15.75" x14ac:dyDescent="0.25">
      <c r="A16" s="2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</vt:lpstr>
      <vt:lpstr>Appendix Table 1</vt:lpstr>
      <vt:lpstr>Appendix Table 2</vt:lpstr>
      <vt:lpstr>Appendix 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Kaufman</dc:creator>
  <cp:keywords/>
  <dc:description/>
  <cp:lastModifiedBy>Kevin Kaufman</cp:lastModifiedBy>
  <cp:revision/>
  <dcterms:created xsi:type="dcterms:W3CDTF">2024-02-29T18:59:59Z</dcterms:created>
  <dcterms:modified xsi:type="dcterms:W3CDTF">2024-05-03T20:10:50Z</dcterms:modified>
  <cp:category/>
  <cp:contentStatus/>
</cp:coreProperties>
</file>